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oshevska\Desktop\"/>
    </mc:Choice>
  </mc:AlternateContent>
  <bookViews>
    <workbookView xWindow="0" yWindow="0" windowWidth="19200" windowHeight="10920"/>
  </bookViews>
  <sheets>
    <sheet name="B11 Eastar 2.0_МТ ТО Acteco" sheetId="1" r:id="rId1"/>
  </sheets>
  <externalReferences>
    <externalReference r:id="rId2"/>
  </externalReferences>
  <definedNames>
    <definedName name="E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1" l="1"/>
  <c r="D53" i="1"/>
  <c r="D52" i="1"/>
  <c r="D51" i="1"/>
  <c r="D50" i="1"/>
  <c r="D49" i="1"/>
  <c r="D48" i="1"/>
  <c r="D47" i="1"/>
  <c r="D46" i="1"/>
  <c r="D45" i="1"/>
  <c r="D44" i="1"/>
  <c r="D43" i="1"/>
  <c r="O30" i="1"/>
  <c r="D30" i="1"/>
  <c r="O29" i="1"/>
  <c r="D29" i="1"/>
  <c r="O28" i="1"/>
  <c r="D28" i="1"/>
  <c r="O27" i="1"/>
  <c r="D27" i="1"/>
  <c r="N26" i="1"/>
  <c r="H26" i="1"/>
  <c r="D26" i="1"/>
  <c r="K26" i="1" s="1"/>
  <c r="D25" i="1"/>
  <c r="I25" i="1" s="1"/>
  <c r="I24" i="1"/>
  <c r="D24" i="1"/>
  <c r="M24" i="1" s="1"/>
  <c r="D23" i="1"/>
  <c r="I23" i="1" s="1"/>
  <c r="I22" i="1"/>
  <c r="D22" i="1"/>
  <c r="M22" i="1" s="1"/>
  <c r="D21" i="1"/>
  <c r="I21" i="1" s="1"/>
  <c r="I20" i="1"/>
  <c r="D20" i="1"/>
  <c r="M20" i="1" s="1"/>
  <c r="D19" i="1"/>
  <c r="I19" i="1" s="1"/>
  <c r="I18" i="1"/>
  <c r="D18" i="1"/>
  <c r="M18" i="1" s="1"/>
  <c r="D17" i="1"/>
  <c r="N17" i="1" s="1"/>
  <c r="N16" i="1"/>
  <c r="L16" i="1"/>
  <c r="J16" i="1"/>
  <c r="H16" i="1"/>
  <c r="F16" i="1"/>
  <c r="D16" i="1"/>
  <c r="O16" i="1" s="1"/>
  <c r="D15" i="1"/>
  <c r="N15" i="1" s="1"/>
  <c r="D14" i="1"/>
  <c r="F13" i="1"/>
  <c r="D13" i="1"/>
  <c r="K13" i="1" s="1"/>
  <c r="N12" i="1"/>
  <c r="H12" i="1"/>
  <c r="D12" i="1"/>
  <c r="K12" i="1" s="1"/>
  <c r="M11" i="1"/>
  <c r="D11" i="1"/>
  <c r="I11" i="1" s="1"/>
  <c r="K10" i="1"/>
  <c r="D10" i="1"/>
  <c r="F9" i="1"/>
  <c r="D9" i="1"/>
  <c r="E9" i="1" s="1"/>
  <c r="F8" i="1"/>
  <c r="D8" i="1"/>
  <c r="E8" i="1" s="1"/>
  <c r="O7" i="1"/>
  <c r="N7" i="1"/>
  <c r="M7" i="1"/>
  <c r="L7" i="1"/>
  <c r="K7" i="1"/>
  <c r="J7" i="1"/>
  <c r="I7" i="1"/>
  <c r="H7" i="1"/>
  <c r="G7" i="1"/>
  <c r="F7" i="1"/>
  <c r="E7" i="1"/>
  <c r="F32" i="1" l="1"/>
  <c r="G8" i="1"/>
  <c r="G9" i="1"/>
  <c r="O14" i="1"/>
  <c r="M14" i="1"/>
  <c r="K14" i="1"/>
  <c r="I14" i="1"/>
  <c r="G14" i="1"/>
  <c r="E14" i="1"/>
  <c r="N14" i="1"/>
  <c r="L14" i="1"/>
  <c r="H14" i="1"/>
  <c r="E32" i="1"/>
  <c r="E31" i="1"/>
  <c r="N10" i="1"/>
  <c r="H10" i="1"/>
  <c r="F14" i="1"/>
  <c r="F31" i="1" s="1"/>
  <c r="J14" i="1"/>
  <c r="G15" i="1"/>
  <c r="I15" i="1"/>
  <c r="K15" i="1"/>
  <c r="M15" i="1"/>
  <c r="O15" i="1"/>
  <c r="G17" i="1"/>
  <c r="I17" i="1"/>
  <c r="K17" i="1"/>
  <c r="M17" i="1"/>
  <c r="O17" i="1"/>
  <c r="M19" i="1"/>
  <c r="M21" i="1"/>
  <c r="M23" i="1"/>
  <c r="M25" i="1"/>
  <c r="F15" i="1"/>
  <c r="H15" i="1"/>
  <c r="J15" i="1"/>
  <c r="L15" i="1"/>
  <c r="G16" i="1"/>
  <c r="I16" i="1"/>
  <c r="K16" i="1"/>
  <c r="M16" i="1"/>
  <c r="F17" i="1"/>
  <c r="H17" i="1"/>
  <c r="J17" i="1"/>
  <c r="L17" i="1"/>
  <c r="G31" i="1" l="1"/>
  <c r="H9" i="1"/>
  <c r="G32" i="1"/>
  <c r="H8" i="1"/>
  <c r="H32" i="1" l="1"/>
  <c r="I8" i="1"/>
  <c r="I9" i="1"/>
  <c r="H31" i="1"/>
  <c r="I32" i="1" l="1"/>
  <c r="J8" i="1"/>
  <c r="I31" i="1"/>
  <c r="J9" i="1"/>
  <c r="K9" i="1" l="1"/>
  <c r="J31" i="1"/>
  <c r="J32" i="1"/>
  <c r="K8" i="1"/>
  <c r="K32" i="1" l="1"/>
  <c r="L8" i="1"/>
  <c r="K31" i="1"/>
  <c r="L9" i="1"/>
  <c r="M9" i="1" l="1"/>
  <c r="L31" i="1"/>
  <c r="L32" i="1"/>
  <c r="M8" i="1"/>
  <c r="M32" i="1" l="1"/>
  <c r="N8" i="1"/>
  <c r="M31" i="1"/>
  <c r="N9" i="1"/>
  <c r="O9" i="1" l="1"/>
  <c r="O31" i="1" s="1"/>
  <c r="N31" i="1"/>
  <c r="N32" i="1"/>
  <c r="O8" i="1"/>
  <c r="O32" i="1" l="1"/>
</calcChain>
</file>

<file path=xl/sharedStrings.xml><?xml version="1.0" encoding="utf-8"?>
<sst xmlns="http://schemas.openxmlformats.org/spreadsheetml/2006/main" count="100" uniqueCount="93">
  <si>
    <t>Chery Eastar 2,0 MT</t>
  </si>
  <si>
    <t>№ п/п</t>
  </si>
  <si>
    <t>Каталожний номер</t>
  </si>
  <si>
    <t>Рекомендована роздрібна ціна*, грн (з ПДВ)</t>
  </si>
  <si>
    <t>ТО-0</t>
  </si>
  <si>
    <t>ТО-1</t>
  </si>
  <si>
    <t>ТО-2</t>
  </si>
  <si>
    <t>ТО-3</t>
  </si>
  <si>
    <t>ТО-4</t>
  </si>
  <si>
    <t>ТО-5</t>
  </si>
  <si>
    <t>ТО-6</t>
  </si>
  <si>
    <t>ТО-7</t>
  </si>
  <si>
    <t>ТО-8</t>
  </si>
  <si>
    <t>ТО-9</t>
  </si>
  <si>
    <t>ТО-10</t>
  </si>
  <si>
    <t>Кількість нормогодин</t>
  </si>
  <si>
    <t>Вартість робіт</t>
  </si>
  <si>
    <t xml:space="preserve">ЛУКОЙЛ ЛЮКС SAE 10W-40 </t>
  </si>
  <si>
    <t>Масло моторне (4л)</t>
  </si>
  <si>
    <t>TOTAL CLASSIC 5W40 4л</t>
  </si>
  <si>
    <t>Гальмівна рідина (1л)</t>
  </si>
  <si>
    <t>TOTAL HBF 4 1л</t>
  </si>
  <si>
    <t>Концентрат антифризу (4л)</t>
  </si>
  <si>
    <t>TOTAL GLACELF PLUS 4л</t>
  </si>
  <si>
    <t>Трансмісійне мастило (3л)</t>
  </si>
  <si>
    <t>TOTAL TRANS. SYN FE 75W90 3л</t>
  </si>
  <si>
    <t>Рідина гідропідсилювача (1л)</t>
  </si>
  <si>
    <t>TOTAL FLUIDE ATX 1л</t>
  </si>
  <si>
    <t>Фільтр масляний</t>
  </si>
  <si>
    <t>481H-1012010</t>
  </si>
  <si>
    <t>Фільтр повітряний</t>
  </si>
  <si>
    <t>B11-1109111</t>
  </si>
  <si>
    <t>Фільтр салону</t>
  </si>
  <si>
    <t>B11-8107915</t>
  </si>
  <si>
    <t>Фільтр паливний</t>
  </si>
  <si>
    <t>S11-1117110</t>
  </si>
  <si>
    <t>Зубчатий пас ГРМ</t>
  </si>
  <si>
    <t>481H-1007073BA</t>
  </si>
  <si>
    <t>Натяжний ролик</t>
  </si>
  <si>
    <t>473H-1007060AB</t>
  </si>
  <si>
    <t>Ролик</t>
  </si>
  <si>
    <t>481H-1007070BA</t>
  </si>
  <si>
    <t>481H-1007071</t>
  </si>
  <si>
    <t>Пас дод. обладнання 1</t>
  </si>
  <si>
    <t>B11-3701315BA</t>
  </si>
  <si>
    <t>A11-8111200CA</t>
  </si>
  <si>
    <t>A11-8111210CA</t>
  </si>
  <si>
    <t>Свічки запалювання(комплект)</t>
  </si>
  <si>
    <t>A11-3707110CA</t>
  </si>
  <si>
    <t>Високовольтний провід циліндру 1</t>
  </si>
  <si>
    <t>A11-3707130GA</t>
  </si>
  <si>
    <t>Високовольтний провід циліндру 2</t>
  </si>
  <si>
    <t>A11-3707140GA</t>
  </si>
  <si>
    <t>Високовольтний провід циліндру 3</t>
  </si>
  <si>
    <t>A11-3707150GA</t>
  </si>
  <si>
    <t>Високовольтний провід циліндру 4</t>
  </si>
  <si>
    <t>A11-3707160GA</t>
  </si>
  <si>
    <t>Разом округлена сума</t>
  </si>
  <si>
    <t xml:space="preserve">з ЛУКОЙЛ ЛЮКС SAE 10W-40 </t>
  </si>
  <si>
    <t>Примітки:</t>
  </si>
  <si>
    <t>1) Вказаний перелік запасних частин та витратних матеріалів є рекомендованим для проведення ТО. Використання додаткових ЗПЧ та матеріалів необхідно письмово</t>
  </si>
  <si>
    <t>погоджувати з власником/представником власника автомобіля.</t>
  </si>
  <si>
    <t>2) Вартість робіт, запасних частин та витратних матеріалів станом на: 01.01.2015р.</t>
  </si>
  <si>
    <t>3) Розрахунок здійснено за умови використання розливної моторної оливи TOTAL CLASSIC 5W40, та інших експлуатаційних рідин марки TOTAL</t>
  </si>
  <si>
    <t>Витратні з\ч та матеріали (замінюються виключно у разі потреби за результатами діагностики)</t>
  </si>
  <si>
    <t>Найменування з/ч</t>
  </si>
  <si>
    <t>Шифр</t>
  </si>
  <si>
    <t xml:space="preserve">Роздрібна ціна*                (з ПДВ), грн </t>
  </si>
  <si>
    <t>Амортизатор задній</t>
  </si>
  <si>
    <t>B11-2915010</t>
  </si>
  <si>
    <t>Амортизатор передній</t>
  </si>
  <si>
    <t>B11-2905020</t>
  </si>
  <si>
    <t>Комплект гальмівних колодок задніх</t>
  </si>
  <si>
    <t>B11-6bh3502080</t>
  </si>
  <si>
    <t>Комплект гальмівних колодок передніх</t>
  </si>
  <si>
    <t>b11-6gn3501080</t>
  </si>
  <si>
    <t>Втулка стабілізатору пер.</t>
  </si>
  <si>
    <t>B11-2906013</t>
  </si>
  <si>
    <t>Втулка стабілізатору заднього</t>
  </si>
  <si>
    <t>B11-2916013</t>
  </si>
  <si>
    <t>Накінечник тяги кермової</t>
  </si>
  <si>
    <t>B11-3401300</t>
  </si>
  <si>
    <t>Тяга стабілізатора</t>
  </si>
  <si>
    <t>B11-2906030</t>
  </si>
  <si>
    <t>маточина передього у зборі</t>
  </si>
  <si>
    <t>B11-3001030AB</t>
  </si>
  <si>
    <t>Диск гальмівний передній</t>
  </si>
  <si>
    <t>B11-3501075</t>
  </si>
  <si>
    <t>Диск гальмівний задній</t>
  </si>
  <si>
    <t>B11-3502075</t>
  </si>
  <si>
    <t>Важіль передньої підвіски</t>
  </si>
  <si>
    <t>b11-2909010</t>
  </si>
  <si>
    <t>* Вартість робіт, запасних частин та витратних матеріалів станом на: 15.09.2014р.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</si>
</sst>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2" x14ac:knownFonts="1">
    <font>
      <sz val="10"/>
      <name val="Arial Cyr"/>
      <family val="2"/>
      <charset val="204"/>
    </font>
    <font>
      <b/>
      <sz val="16"/>
      <name val="Arial Cyr"/>
      <charset val="204"/>
    </font>
    <font>
      <b/>
      <sz val="10"/>
      <name val="Arial Cyr"/>
      <family val="2"/>
      <charset val="204"/>
    </font>
    <font>
      <b/>
      <sz val="10"/>
      <name val="Arial Cyr"/>
      <charset val="204"/>
    </font>
    <font>
      <b/>
      <sz val="11"/>
      <name val="Arial Cyr"/>
      <family val="2"/>
      <charset val="204"/>
    </font>
    <font>
      <sz val="10"/>
      <name val="Arial Cyr"/>
      <charset val="204"/>
    </font>
    <font>
      <sz val="10"/>
      <color indexed="8"/>
      <name val="Arial Cyr"/>
      <charset val="204"/>
    </font>
    <font>
      <sz val="10"/>
      <name val="Arial"/>
      <family val="2"/>
      <charset val="204"/>
    </font>
    <font>
      <b/>
      <i/>
      <u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b/>
      <sz val="12"/>
      <name val="Arial Cyr"/>
      <charset val="204"/>
    </font>
    <font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2" fontId="3" fillId="2" borderId="15" xfId="0" applyNumberFormat="1" applyFont="1" applyFill="1" applyBorder="1" applyAlignment="1">
      <alignment horizontal="center" vertical="center" wrapText="1"/>
    </xf>
    <xf numFmtId="2" fontId="3" fillId="2" borderId="16" xfId="0" applyNumberFormat="1" applyFont="1" applyFill="1" applyBorder="1" applyAlignment="1">
      <alignment horizontal="center" vertical="center" wrapText="1"/>
    </xf>
    <xf numFmtId="2" fontId="3" fillId="2" borderId="17" xfId="0" applyNumberFormat="1" applyFont="1" applyFill="1" applyBorder="1" applyAlignment="1">
      <alignment horizontal="center" vertical="center" wrapText="1"/>
    </xf>
    <xf numFmtId="2" fontId="3" fillId="2" borderId="18" xfId="0" applyNumberFormat="1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3" fillId="2" borderId="0" xfId="0" applyFont="1" applyFill="1"/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0" fillId="4" borderId="19" xfId="0" applyFill="1" applyBorder="1" applyAlignment="1">
      <alignment horizontal="left" vertical="center"/>
    </xf>
    <xf numFmtId="0" fontId="0" fillId="4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2" fontId="5" fillId="2" borderId="22" xfId="0" applyNumberFormat="1" applyFont="1" applyFill="1" applyBorder="1" applyAlignment="1">
      <alignment horizontal="center" vertical="center" wrapText="1"/>
    </xf>
    <xf numFmtId="2" fontId="5" fillId="2" borderId="24" xfId="0" applyNumberFormat="1" applyFont="1" applyFill="1" applyBorder="1" applyAlignment="1">
      <alignment horizontal="center" vertical="center" wrapText="1"/>
    </xf>
    <xf numFmtId="2" fontId="5" fillId="2" borderId="25" xfId="0" applyNumberFormat="1" applyFont="1" applyFill="1" applyBorder="1" applyAlignment="1">
      <alignment horizontal="center" vertical="center" wrapText="1"/>
    </xf>
    <xf numFmtId="2" fontId="5" fillId="2" borderId="26" xfId="0" applyNumberFormat="1" applyFont="1" applyFill="1" applyBorder="1" applyAlignment="1">
      <alignment horizontal="center" vertical="center" wrapText="1"/>
    </xf>
    <xf numFmtId="2" fontId="6" fillId="2" borderId="22" xfId="0" applyNumberFormat="1" applyFont="1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 wrapText="1"/>
    </xf>
    <xf numFmtId="2" fontId="5" fillId="2" borderId="22" xfId="0" applyNumberFormat="1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/>
    </xf>
    <xf numFmtId="0" fontId="0" fillId="2" borderId="23" xfId="0" applyFill="1" applyBorder="1" applyAlignment="1">
      <alignment vertical="center"/>
    </xf>
    <xf numFmtId="2" fontId="5" fillId="2" borderId="24" xfId="0" applyNumberFormat="1" applyFont="1" applyFill="1" applyBorder="1" applyAlignment="1">
      <alignment horizontal="center"/>
    </xf>
    <xf numFmtId="2" fontId="5" fillId="2" borderId="25" xfId="0" applyNumberFormat="1" applyFont="1" applyFill="1" applyBorder="1" applyAlignment="1">
      <alignment horizontal="center"/>
    </xf>
    <xf numFmtId="2" fontId="5" fillId="2" borderId="26" xfId="0" applyNumberFormat="1" applyFont="1" applyFill="1" applyBorder="1" applyAlignment="1">
      <alignment horizontal="center"/>
    </xf>
    <xf numFmtId="0" fontId="0" fillId="2" borderId="23" xfId="0" applyFill="1" applyBorder="1" applyAlignment="1"/>
    <xf numFmtId="0" fontId="0" fillId="2" borderId="27" xfId="0" applyFill="1" applyBorder="1" applyAlignment="1">
      <alignment horizontal="center"/>
    </xf>
    <xf numFmtId="0" fontId="0" fillId="2" borderId="28" xfId="0" applyFill="1" applyBorder="1"/>
    <xf numFmtId="0" fontId="0" fillId="2" borderId="29" xfId="0" applyFill="1" applyBorder="1" applyAlignment="1"/>
    <xf numFmtId="2" fontId="5" fillId="2" borderId="30" xfId="0" applyNumberFormat="1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/>
    </xf>
    <xf numFmtId="2" fontId="5" fillId="2" borderId="32" xfId="0" applyNumberFormat="1" applyFont="1" applyFill="1" applyBorder="1" applyAlignment="1">
      <alignment horizontal="center"/>
    </xf>
    <xf numFmtId="0" fontId="0" fillId="3" borderId="33" xfId="0" applyFill="1" applyBorder="1"/>
    <xf numFmtId="0" fontId="2" fillId="3" borderId="33" xfId="0" applyFont="1" applyFill="1" applyBorder="1" applyAlignment="1">
      <alignment horizontal="left" vertical="center" wrapText="1"/>
    </xf>
    <xf numFmtId="0" fontId="0" fillId="3" borderId="19" xfId="0" applyFill="1" applyBorder="1" applyAlignment="1">
      <alignment horizontal="center" vertical="center" wrapText="1"/>
    </xf>
    <xf numFmtId="2" fontId="2" fillId="3" borderId="34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4" borderId="33" xfId="0" applyFill="1" applyBorder="1"/>
    <xf numFmtId="0" fontId="2" fillId="4" borderId="33" xfId="0" applyFont="1" applyFill="1" applyBorder="1" applyAlignment="1">
      <alignment horizontal="left" vertical="center" wrapText="1"/>
    </xf>
    <xf numFmtId="0" fontId="0" fillId="4" borderId="19" xfId="0" applyFill="1" applyBorder="1" applyAlignment="1">
      <alignment horizontal="left" vertical="center" wrapText="1"/>
    </xf>
    <xf numFmtId="2" fontId="2" fillId="4" borderId="34" xfId="0" applyNumberFormat="1" applyFont="1" applyFill="1" applyBorder="1" applyAlignment="1">
      <alignment horizontal="center" vertical="center"/>
    </xf>
    <xf numFmtId="0" fontId="8" fillId="2" borderId="0" xfId="0" applyFont="1" applyFill="1"/>
    <xf numFmtId="0" fontId="9" fillId="2" borderId="0" xfId="0" applyFont="1" applyFill="1"/>
    <xf numFmtId="14" fontId="9" fillId="2" borderId="0" xfId="0" applyNumberFormat="1" applyFont="1" applyFill="1"/>
    <xf numFmtId="0" fontId="9" fillId="2" borderId="0" xfId="0" applyNumberFormat="1" applyFont="1" applyFill="1"/>
    <xf numFmtId="0" fontId="10" fillId="2" borderId="0" xfId="0" applyFont="1" applyFill="1" applyAlignment="1">
      <alignment horizontal="left" vertical="center"/>
    </xf>
    <xf numFmtId="2" fontId="2" fillId="2" borderId="19" xfId="0" applyNumberFormat="1" applyFont="1" applyFill="1" applyBorder="1" applyAlignment="1">
      <alignment horizontal="left" vertical="center" wrapText="1"/>
    </xf>
    <xf numFmtId="2" fontId="2" fillId="2" borderId="35" xfId="0" applyNumberFormat="1" applyFont="1" applyFill="1" applyBorder="1" applyAlignment="1">
      <alignment horizontal="left" vertical="center" wrapText="1"/>
    </xf>
    <xf numFmtId="2" fontId="2" fillId="2" borderId="35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0" fillId="2" borderId="36" xfId="0" applyFill="1" applyBorder="1" applyAlignment="1"/>
    <xf numFmtId="2" fontId="0" fillId="2" borderId="37" xfId="0" applyNumberFormat="1" applyFill="1" applyBorder="1" applyAlignment="1">
      <alignment horizontal="center"/>
    </xf>
    <xf numFmtId="0" fontId="11" fillId="2" borderId="0" xfId="0" applyNumberFormat="1" applyFont="1" applyFill="1" applyBorder="1" applyAlignment="1" applyProtection="1">
      <alignment horizontal="left" vertical="center"/>
    </xf>
    <xf numFmtId="0" fontId="11" fillId="2" borderId="0" xfId="0" applyFont="1" applyFill="1" applyBorder="1" applyAlignment="1">
      <alignment horizontal="center"/>
    </xf>
    <xf numFmtId="2" fontId="0" fillId="2" borderId="26" xfId="0" applyNumberFormat="1" applyFill="1" applyBorder="1" applyAlignment="1">
      <alignment horizontal="center"/>
    </xf>
    <xf numFmtId="2" fontId="0" fillId="2" borderId="32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12</xdr:col>
      <xdr:colOff>19050</xdr:colOff>
      <xdr:row>0</xdr:row>
      <xdr:rowOff>1085850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C2058DC8-E9F5-4428-A7CD-65708044C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10420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ROSH~1/AppData/Local/Temp/Rar$DI00.697/cher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АЯТО ZAZ Киевский рег РУС"/>
      <sheetName val="СВОДНАЯТО ZAZ Киевский рег УКР"/>
      <sheetName val="Вихідні дані"/>
      <sheetName val="A13 _1.5_МТ ТО "/>
      <sheetName val="A15 Amulet_1.5_МТ ТО"/>
      <sheetName val="A15 Amulet_1.6_МТ ТО"/>
      <sheetName val="A15 Amulet FL _1.5_МТ ТО"/>
      <sheetName val="A18 Karry_1.6_МТ ТО"/>
      <sheetName val="A21 Elara_1,5 ТО"/>
      <sheetName val="A21 Elara_2.0_МТ ТО Acteco"/>
      <sheetName val="E-5 (A21FL)_1,5 ТО "/>
      <sheetName val="В11 Eastar_1,8_MT ТО Acteco"/>
      <sheetName val="B11 Eastar_1,8_AT ТО Acteco"/>
      <sheetName val="B11 Eastar 2.0_МТ ТО Acteco"/>
      <sheetName val="B11 Eastar_2,4_AT ТО Mits"/>
      <sheetName val="B14 Cross Eastar_2,4_AT ТО Mits"/>
      <sheetName val="М11_M12_1,6_МТ ТО (Acteco)"/>
      <sheetName val="Т11 Tiggo _1.6_MT 4х2 ТО Acteco"/>
      <sheetName val="Т11 Tiggo _2.0_MT 4х4 ТО Acteco"/>
      <sheetName val="Т11 Tiggo _2.0_MT 4х2 ТО Mits"/>
      <sheetName val="Т11 Tiggo _2.4_MT 4х4 ТО Mits"/>
      <sheetName val="T11 Tiggo_2,4_AT ТО Mits"/>
      <sheetName val="Т11 Tiggo FL _1.8_MT (Acteco)"/>
      <sheetName val="S11 QQ_0.8_МТ ТО"/>
      <sheetName val="S11 QQ_1.1_МТ ТО"/>
      <sheetName val="S11 QQ _1.1_AМТ ТО"/>
      <sheetName val="S12 Kimo_1,3_МТ  ТО"/>
      <sheetName val="S12 Kimo_1.3_AMT ТО"/>
      <sheetName val="S18D Beat _1.3_ MT ТО"/>
      <sheetName val="S18D Beat _1.3_ AMT ТО"/>
      <sheetName val="S21 Jaggi_1.0_МТ ТО"/>
      <sheetName val="S21 Jaggi_1.3_МТ ТО"/>
      <sheetName val="Лист1"/>
    </sheetNames>
    <sheetDataSet>
      <sheetData sheetId="0"/>
      <sheetData sheetId="1"/>
      <sheetData sheetId="2">
        <row r="1">
          <cell r="B1">
            <v>174</v>
          </cell>
        </row>
        <row r="5">
          <cell r="B5" t="str">
            <v>TOTAL EP 80W90 1л</v>
          </cell>
          <cell r="C5">
            <v>76.539047842401516</v>
          </cell>
        </row>
        <row r="6">
          <cell r="B6" t="str">
            <v>TOTAL TRANS. SYN FE 75W90 3л</v>
          </cell>
          <cell r="C6">
            <v>713.2</v>
          </cell>
        </row>
        <row r="7">
          <cell r="B7" t="str">
            <v>TOTAL TRANS. SYN FE 75W90 1л</v>
          </cell>
          <cell r="C7">
            <v>237.73</v>
          </cell>
        </row>
        <row r="8">
          <cell r="B8" t="str">
            <v>TOTAL FLUIDE ATX 3л</v>
          </cell>
          <cell r="C8">
            <v>415.37</v>
          </cell>
        </row>
        <row r="9">
          <cell r="B9" t="str">
            <v>TOTAL FLUIDE ATX 5л</v>
          </cell>
          <cell r="C9">
            <v>692.28</v>
          </cell>
        </row>
        <row r="10">
          <cell r="B10" t="str">
            <v>нет</v>
          </cell>
        </row>
        <row r="11">
          <cell r="B11" t="str">
            <v>TOTAL FLUIDE ATX 1л</v>
          </cell>
          <cell r="C11">
            <v>138.46</v>
          </cell>
        </row>
        <row r="12">
          <cell r="B12" t="str">
            <v>TOTAL TRANS. SYN FE 75W90 2л</v>
          </cell>
          <cell r="C12">
            <v>475.46</v>
          </cell>
        </row>
        <row r="13">
          <cell r="B13" t="str">
            <v>TOTAL GLACELF PLUS 4л</v>
          </cell>
          <cell r="C13">
            <v>536.12</v>
          </cell>
          <cell r="H13">
            <v>379.44</v>
          </cell>
        </row>
        <row r="14">
          <cell r="B14" t="str">
            <v>TOTAL HBF 4 1л</v>
          </cell>
          <cell r="C14">
            <v>201.68</v>
          </cell>
        </row>
        <row r="15">
          <cell r="B15" t="str">
            <v>TOTAL CLASSIC 5W40 4л</v>
          </cell>
          <cell r="C15">
            <v>515.14</v>
          </cell>
        </row>
        <row r="16">
          <cell r="B16" t="str">
            <v>480-1012010</v>
          </cell>
          <cell r="C16">
            <v>72.069999999999993</v>
          </cell>
        </row>
        <row r="17">
          <cell r="B17" t="str">
            <v>A11-1109111AB</v>
          </cell>
          <cell r="C17">
            <v>159.07</v>
          </cell>
        </row>
        <row r="18">
          <cell r="B18" t="str">
            <v>B14-1117110</v>
          </cell>
          <cell r="C18">
            <v>108.08</v>
          </cell>
        </row>
        <row r="19">
          <cell r="B19" t="str">
            <v>477F-1007073</v>
          </cell>
          <cell r="C19">
            <v>572.83000000000004</v>
          </cell>
        </row>
        <row r="20">
          <cell r="B20" t="str">
            <v>480-1007050</v>
          </cell>
          <cell r="C20">
            <v>222.13</v>
          </cell>
        </row>
        <row r="21">
          <cell r="B21" t="str">
            <v>A11-3701315BA</v>
          </cell>
          <cell r="C21">
            <v>258.92</v>
          </cell>
        </row>
        <row r="22">
          <cell r="B22" t="str">
            <v>A11-8111200AB</v>
          </cell>
          <cell r="C22">
            <v>855.85</v>
          </cell>
        </row>
        <row r="23">
          <cell r="B23" t="str">
            <v>A11-8111210BB</v>
          </cell>
          <cell r="C23">
            <v>451.93</v>
          </cell>
        </row>
        <row r="24">
          <cell r="B24" t="str">
            <v>A11-3412051</v>
          </cell>
          <cell r="C24">
            <v>72.069999999999993</v>
          </cell>
        </row>
        <row r="25">
          <cell r="B25" t="str">
            <v>A11-3707110CA</v>
          </cell>
          <cell r="C25">
            <v>98.78</v>
          </cell>
        </row>
        <row r="26">
          <cell r="B26" t="str">
            <v>477F-3707130</v>
          </cell>
          <cell r="C26">
            <v>173.6</v>
          </cell>
        </row>
        <row r="27">
          <cell r="B27" t="str">
            <v>477F-3707140</v>
          </cell>
          <cell r="C27">
            <v>173.6</v>
          </cell>
        </row>
        <row r="28">
          <cell r="B28" t="str">
            <v>477F-3707150</v>
          </cell>
          <cell r="C28">
            <v>173.6</v>
          </cell>
        </row>
        <row r="29">
          <cell r="B29" t="str">
            <v>477F-3707160</v>
          </cell>
          <cell r="C29">
            <v>173.6</v>
          </cell>
        </row>
        <row r="30">
          <cell r="B30" t="str">
            <v>A11-1117110CA</v>
          </cell>
          <cell r="C30">
            <v>124.04</v>
          </cell>
        </row>
        <row r="31">
          <cell r="B31" t="str">
            <v>480-1007081BA</v>
          </cell>
          <cell r="C31">
            <v>380.12</v>
          </cell>
        </row>
        <row r="32">
          <cell r="B32" t="str">
            <v>A11-8111220</v>
          </cell>
          <cell r="C32">
            <v>316.99</v>
          </cell>
        </row>
        <row r="33">
          <cell r="B33" t="str">
            <v>A11-3707110BA</v>
          </cell>
          <cell r="C33">
            <v>230.2</v>
          </cell>
        </row>
        <row r="34">
          <cell r="B34" t="str">
            <v>A11-3707130EA</v>
          </cell>
          <cell r="C34">
            <v>164.71</v>
          </cell>
        </row>
        <row r="35">
          <cell r="B35" t="str">
            <v>A11-3707140EA</v>
          </cell>
          <cell r="C35">
            <v>155.35</v>
          </cell>
        </row>
        <row r="36">
          <cell r="B36" t="str">
            <v>A11-3707150EA</v>
          </cell>
          <cell r="C36">
            <v>145.03</v>
          </cell>
        </row>
        <row r="37">
          <cell r="B37" t="str">
            <v>A11-3707160EA</v>
          </cell>
          <cell r="C37">
            <v>131.91999999999999</v>
          </cell>
        </row>
        <row r="38">
          <cell r="B38" t="str">
            <v>T11-1117110</v>
          </cell>
          <cell r="C38">
            <v>72.069999999999993</v>
          </cell>
        </row>
        <row r="39">
          <cell r="B39" t="str">
            <v>A21-1109111GA</v>
          </cell>
          <cell r="C39">
            <v>176.83</v>
          </cell>
        </row>
        <row r="40">
          <cell r="B40" t="str">
            <v>A21-9EC8121010</v>
          </cell>
          <cell r="C40">
            <v>330.12</v>
          </cell>
        </row>
        <row r="41">
          <cell r="B41" t="str">
            <v>A21-1109111FL</v>
          </cell>
          <cell r="C41">
            <v>194.65</v>
          </cell>
        </row>
        <row r="42">
          <cell r="B42" t="str">
            <v>a21-8121010fl</v>
          </cell>
          <cell r="C42">
            <v>209.12</v>
          </cell>
        </row>
        <row r="43">
          <cell r="B43" t="str">
            <v>S11-1117110</v>
          </cell>
          <cell r="C43">
            <v>86.6</v>
          </cell>
        </row>
        <row r="44">
          <cell r="B44" t="str">
            <v>a13-1109111fa</v>
          </cell>
          <cell r="C44">
            <v>209.12</v>
          </cell>
        </row>
        <row r="45">
          <cell r="B45" t="str">
            <v>481H-1012010</v>
          </cell>
          <cell r="C45">
            <v>137.1</v>
          </cell>
        </row>
        <row r="46">
          <cell r="B46" t="str">
            <v>A21-1109111</v>
          </cell>
          <cell r="C46">
            <v>258.26</v>
          </cell>
        </row>
        <row r="47">
          <cell r="B47" t="str">
            <v>A21-8121010</v>
          </cell>
          <cell r="C47">
            <v>474.19</v>
          </cell>
        </row>
        <row r="48">
          <cell r="B48" t="str">
            <v>481H-1007073BA</v>
          </cell>
          <cell r="C48">
            <v>967.76</v>
          </cell>
        </row>
        <row r="49">
          <cell r="B49" t="str">
            <v>473H-1007060AB</v>
          </cell>
          <cell r="C49">
            <v>817.75</v>
          </cell>
        </row>
        <row r="50">
          <cell r="B50" t="str">
            <v>481H-1007070BA</v>
          </cell>
          <cell r="C50">
            <v>462.37</v>
          </cell>
        </row>
        <row r="51">
          <cell r="B51" t="str">
            <v>481H-1007071</v>
          </cell>
          <cell r="C51">
            <v>420</v>
          </cell>
        </row>
        <row r="52">
          <cell r="B52" t="str">
            <v>B11-3701315BA</v>
          </cell>
          <cell r="C52">
            <v>537.07000000000005</v>
          </cell>
        </row>
        <row r="53">
          <cell r="B53" t="str">
            <v>A11-8111200CA</v>
          </cell>
          <cell r="C53">
            <v>1318.8</v>
          </cell>
        </row>
        <row r="54">
          <cell r="B54" t="str">
            <v>A11-8111210CA</v>
          </cell>
          <cell r="C54">
            <v>491.65</v>
          </cell>
        </row>
        <row r="55">
          <cell r="B55" t="str">
            <v>A11-3707130GA</v>
          </cell>
          <cell r="C55">
            <v>180.62</v>
          </cell>
        </row>
        <row r="56">
          <cell r="B56" t="str">
            <v>A11-3707140GA</v>
          </cell>
          <cell r="C56">
            <v>162.85</v>
          </cell>
        </row>
        <row r="57">
          <cell r="B57" t="str">
            <v>A11-3707150GA</v>
          </cell>
          <cell r="C57">
            <v>72.12</v>
          </cell>
        </row>
        <row r="58">
          <cell r="B58" t="str">
            <v>A11-3707160GA</v>
          </cell>
          <cell r="C58">
            <v>136.63</v>
          </cell>
        </row>
        <row r="59">
          <cell r="B59" t="str">
            <v>B11-1109111</v>
          </cell>
          <cell r="C59">
            <v>69.239999999999995</v>
          </cell>
        </row>
        <row r="60">
          <cell r="B60" t="str">
            <v>B11-8107910</v>
          </cell>
          <cell r="C60">
            <v>392.46</v>
          </cell>
        </row>
        <row r="61">
          <cell r="B61" t="str">
            <v>B11-1109110</v>
          </cell>
          <cell r="C61">
            <v>338.88</v>
          </cell>
        </row>
        <row r="62">
          <cell r="B62" t="str">
            <v>B11-8107915</v>
          </cell>
          <cell r="C62">
            <v>171.42</v>
          </cell>
        </row>
        <row r="63">
          <cell r="B63" t="str">
            <v>B11-1012010</v>
          </cell>
          <cell r="C63">
            <v>79.62</v>
          </cell>
        </row>
        <row r="64">
          <cell r="B64" t="str">
            <v>SMD336149</v>
          </cell>
          <cell r="C64">
            <v>1538.17</v>
          </cell>
        </row>
        <row r="65">
          <cell r="B65" t="str">
            <v>SMD182537</v>
          </cell>
          <cell r="C65">
            <v>594.79999999999995</v>
          </cell>
        </row>
        <row r="66">
          <cell r="B66" t="str">
            <v>SMD326780</v>
          </cell>
          <cell r="C66">
            <v>201.68</v>
          </cell>
        </row>
        <row r="67">
          <cell r="B67" t="str">
            <v>SMD156604</v>
          </cell>
          <cell r="C67">
            <v>557.6</v>
          </cell>
        </row>
        <row r="68">
          <cell r="B68" t="str">
            <v>MD317245</v>
          </cell>
          <cell r="C68">
            <v>1913.05</v>
          </cell>
        </row>
        <row r="69">
          <cell r="B69" t="str">
            <v>SMS851387</v>
          </cell>
          <cell r="C69">
            <v>57.55</v>
          </cell>
        </row>
        <row r="70">
          <cell r="B70" t="str">
            <v>MD338623</v>
          </cell>
          <cell r="C70">
            <v>162.30000000000001</v>
          </cell>
        </row>
        <row r="71">
          <cell r="B71" t="str">
            <v>MD329302</v>
          </cell>
          <cell r="C71">
            <v>209.65</v>
          </cell>
        </row>
        <row r="72">
          <cell r="B72" t="str">
            <v>B14-8107910</v>
          </cell>
          <cell r="C72">
            <v>390.12</v>
          </cell>
        </row>
        <row r="73">
          <cell r="B73" t="str">
            <v>T11-3412030</v>
          </cell>
          <cell r="C73">
            <v>894.97</v>
          </cell>
        </row>
        <row r="74">
          <cell r="B74" t="str">
            <v>SMS851388</v>
          </cell>
          <cell r="C74">
            <v>95.15</v>
          </cell>
        </row>
        <row r="75">
          <cell r="B75" t="str">
            <v>M11-1109111</v>
          </cell>
          <cell r="C75">
            <v>199.34</v>
          </cell>
        </row>
        <row r="76">
          <cell r="B76" t="str">
            <v>M11-8107910</v>
          </cell>
          <cell r="C76">
            <v>343</v>
          </cell>
        </row>
        <row r="77">
          <cell r="B77" t="str">
            <v>A11-3701315DA</v>
          </cell>
          <cell r="C77">
            <v>381.44</v>
          </cell>
        </row>
        <row r="78">
          <cell r="B78" t="str">
            <v>T11-8107910</v>
          </cell>
          <cell r="C78">
            <v>374.96</v>
          </cell>
        </row>
        <row r="79">
          <cell r="B79" t="str">
            <v>T11-1109111</v>
          </cell>
          <cell r="C79">
            <v>192.32</v>
          </cell>
        </row>
        <row r="80">
          <cell r="B80" t="str">
            <v>SMD329639</v>
          </cell>
          <cell r="C80">
            <v>1898.17</v>
          </cell>
        </row>
        <row r="81">
          <cell r="B81" t="str">
            <v>T11-3701315</v>
          </cell>
          <cell r="C81">
            <v>229.52</v>
          </cell>
        </row>
        <row r="82">
          <cell r="B82" t="str">
            <v>SMW250283</v>
          </cell>
          <cell r="C82">
            <v>222.5</v>
          </cell>
        </row>
        <row r="83">
          <cell r="B83" t="str">
            <v>SMW250284</v>
          </cell>
          <cell r="C83">
            <v>222.5</v>
          </cell>
        </row>
        <row r="84">
          <cell r="B84" t="str">
            <v>SMW250285</v>
          </cell>
          <cell r="C84">
            <v>222.5</v>
          </cell>
        </row>
        <row r="85">
          <cell r="B85" t="str">
            <v>SMW250286</v>
          </cell>
          <cell r="C85">
            <v>222.5</v>
          </cell>
        </row>
        <row r="86">
          <cell r="B86" t="str">
            <v>T11-1109111CA</v>
          </cell>
          <cell r="C86">
            <v>291.98</v>
          </cell>
        </row>
        <row r="87">
          <cell r="B87" t="str">
            <v>372-1012010</v>
          </cell>
          <cell r="C87">
            <v>66.319999999999993</v>
          </cell>
        </row>
        <row r="88">
          <cell r="B88" t="str">
            <v>S11-1109111</v>
          </cell>
          <cell r="C88">
            <v>108.85</v>
          </cell>
        </row>
        <row r="89">
          <cell r="B89" t="str">
            <v>372-1007081</v>
          </cell>
          <cell r="C89">
            <v>471.14</v>
          </cell>
        </row>
        <row r="90">
          <cell r="B90" t="str">
            <v>372-1007030</v>
          </cell>
          <cell r="C90">
            <v>179.42</v>
          </cell>
        </row>
        <row r="91">
          <cell r="B91" t="str">
            <v>S11-3701315</v>
          </cell>
          <cell r="C91">
            <v>120.68</v>
          </cell>
        </row>
        <row r="92">
          <cell r="B92" t="str">
            <v>S11-8104051BA</v>
          </cell>
          <cell r="C92">
            <v>117.35</v>
          </cell>
        </row>
        <row r="93">
          <cell r="B93" t="str">
            <v>S11-3707100</v>
          </cell>
          <cell r="C93">
            <v>121.2</v>
          </cell>
        </row>
        <row r="94">
          <cell r="B94" t="str">
            <v>S11-3707020BA</v>
          </cell>
          <cell r="C94">
            <v>190.22</v>
          </cell>
        </row>
        <row r="95">
          <cell r="B95" t="str">
            <v>S11-3707030BA</v>
          </cell>
          <cell r="C95">
            <v>157.34</v>
          </cell>
        </row>
        <row r="96">
          <cell r="B96" t="str">
            <v>S11-3707040BA</v>
          </cell>
          <cell r="C96">
            <v>157.34</v>
          </cell>
        </row>
        <row r="97">
          <cell r="B97" t="str">
            <v>S11-3707050BA</v>
          </cell>
          <cell r="C97">
            <v>149.24</v>
          </cell>
        </row>
        <row r="98">
          <cell r="B98" t="str">
            <v>S11-8104051BC</v>
          </cell>
          <cell r="C98">
            <v>163.28</v>
          </cell>
        </row>
        <row r="99">
          <cell r="B99" t="str">
            <v>473H-1012010</v>
          </cell>
          <cell r="C99">
            <v>101.84</v>
          </cell>
        </row>
        <row r="100">
          <cell r="B100" t="str">
            <v>S12-1109111</v>
          </cell>
          <cell r="C100">
            <v>129.32</v>
          </cell>
        </row>
        <row r="101">
          <cell r="B101" t="str">
            <v>473H-1007073</v>
          </cell>
          <cell r="C101">
            <v>1200.25</v>
          </cell>
        </row>
        <row r="102">
          <cell r="B102" t="str">
            <v>S12-3701315</v>
          </cell>
          <cell r="C102">
            <v>161.66</v>
          </cell>
        </row>
        <row r="103">
          <cell r="B103" t="str">
            <v>S12-8104051BA</v>
          </cell>
          <cell r="C103">
            <v>202.57</v>
          </cell>
        </row>
        <row r="104">
          <cell r="B104" t="str">
            <v>S12-3707130CA</v>
          </cell>
          <cell r="C104">
            <v>386.16</v>
          </cell>
        </row>
        <row r="105">
          <cell r="B105" t="str">
            <v>S12-3707140CA</v>
          </cell>
          <cell r="C105">
            <v>346.4</v>
          </cell>
        </row>
        <row r="106">
          <cell r="B106" t="str">
            <v>S12-3707150CA</v>
          </cell>
          <cell r="C106">
            <v>313.52</v>
          </cell>
        </row>
        <row r="107">
          <cell r="B107" t="str">
            <v>S12-3707160CA</v>
          </cell>
          <cell r="C107">
            <v>282.32</v>
          </cell>
        </row>
        <row r="108">
          <cell r="B108" t="str">
            <v>S12-1109111BA</v>
          </cell>
          <cell r="C108">
            <v>129.32</v>
          </cell>
        </row>
        <row r="109">
          <cell r="B109" t="str">
            <v>S18D-1109111</v>
          </cell>
          <cell r="C109">
            <v>188.6</v>
          </cell>
        </row>
        <row r="110">
          <cell r="B110" t="str">
            <v>S21-1109111</v>
          </cell>
          <cell r="C110">
            <v>134.16999999999999</v>
          </cell>
        </row>
        <row r="111">
          <cell r="B111" t="str">
            <v>SMD352473</v>
          </cell>
          <cell r="C111">
            <v>1320.74</v>
          </cell>
        </row>
        <row r="112">
          <cell r="B112" t="str">
            <v>SMD182295</v>
          </cell>
          <cell r="C112">
            <v>381.44</v>
          </cell>
        </row>
        <row r="113">
          <cell r="B113" t="str">
            <v>a11-8111200ca</v>
          </cell>
          <cell r="C113">
            <v>1518.62</v>
          </cell>
        </row>
        <row r="114">
          <cell r="B114" t="str">
            <v>B14-8107915</v>
          </cell>
          <cell r="C114">
            <v>379.76</v>
          </cell>
        </row>
        <row r="115">
          <cell r="B115" t="str">
            <v>M11-8107915</v>
          </cell>
          <cell r="C115">
            <v>285.02</v>
          </cell>
        </row>
        <row r="116">
          <cell r="B116" t="str">
            <v>S18D-2915010</v>
          </cell>
          <cell r="C116">
            <v>1581.25</v>
          </cell>
        </row>
        <row r="117">
          <cell r="B117" t="str">
            <v>S18D-2905010</v>
          </cell>
          <cell r="C117">
            <v>2472.36</v>
          </cell>
        </row>
        <row r="118">
          <cell r="B118" t="str">
            <v>S18D-3502090</v>
          </cell>
          <cell r="C118">
            <v>564.12</v>
          </cell>
        </row>
        <row r="119">
          <cell r="B119" t="str">
            <v>S18D-3501080</v>
          </cell>
          <cell r="C119">
            <v>604.38</v>
          </cell>
        </row>
        <row r="120">
          <cell r="B120" t="str">
            <v>S21-2906030</v>
          </cell>
          <cell r="C120">
            <v>167.34</v>
          </cell>
        </row>
        <row r="121">
          <cell r="B121" t="str">
            <v>S21-1601020BA</v>
          </cell>
          <cell r="C121">
            <v>926.34</v>
          </cell>
        </row>
        <row r="122">
          <cell r="B122" t="str">
            <v>S21-1601030BA</v>
          </cell>
          <cell r="C122">
            <v>805.56</v>
          </cell>
        </row>
        <row r="123">
          <cell r="B123" t="str">
            <v>S18D-3001015</v>
          </cell>
          <cell r="C123">
            <v>364.32</v>
          </cell>
        </row>
        <row r="124">
          <cell r="B124" t="str">
            <v>S21-3003050</v>
          </cell>
          <cell r="C124">
            <v>143.69999999999999</v>
          </cell>
        </row>
        <row r="125">
          <cell r="B125" t="str">
            <v>S18D-3501075</v>
          </cell>
          <cell r="C125">
            <v>213.06</v>
          </cell>
        </row>
        <row r="126">
          <cell r="B126" t="str">
            <v>S21-2909010</v>
          </cell>
          <cell r="C126">
            <v>543.96</v>
          </cell>
        </row>
        <row r="127">
          <cell r="B127" t="str">
            <v>S21-2909020</v>
          </cell>
          <cell r="C127">
            <v>543.96</v>
          </cell>
        </row>
        <row r="128">
          <cell r="B128" t="str">
            <v>S12-2915010</v>
          </cell>
          <cell r="C128">
            <v>437.94</v>
          </cell>
        </row>
        <row r="129">
          <cell r="B129" t="str">
            <v>S12-2905010</v>
          </cell>
          <cell r="C129">
            <v>791.82</v>
          </cell>
        </row>
        <row r="130">
          <cell r="B130" t="str">
            <v>S21-3502080</v>
          </cell>
          <cell r="C130">
            <v>434.76</v>
          </cell>
        </row>
        <row r="131">
          <cell r="B131" t="str">
            <v>S21-3501080</v>
          </cell>
          <cell r="C131">
            <v>451.32</v>
          </cell>
        </row>
        <row r="132">
          <cell r="B132" t="str">
            <v>S21-2906015</v>
          </cell>
          <cell r="C132">
            <v>42.78</v>
          </cell>
        </row>
        <row r="133">
          <cell r="B133" t="str">
            <v>S21-2909050</v>
          </cell>
          <cell r="C133">
            <v>102.12</v>
          </cell>
        </row>
        <row r="134">
          <cell r="B134" t="str">
            <v>S21-3003010</v>
          </cell>
          <cell r="C134">
            <v>485.22</v>
          </cell>
        </row>
        <row r="135">
          <cell r="B135" t="str">
            <v>S21-3501075</v>
          </cell>
          <cell r="C135">
            <v>581.04</v>
          </cell>
        </row>
        <row r="136">
          <cell r="B136" t="str">
            <v>s11-2915010</v>
          </cell>
          <cell r="C136">
            <v>330.24</v>
          </cell>
        </row>
        <row r="137">
          <cell r="B137" t="str">
            <v>S11-2905010</v>
          </cell>
          <cell r="C137">
            <v>486.84</v>
          </cell>
        </row>
        <row r="138">
          <cell r="B138" t="str">
            <v>S11-3501080</v>
          </cell>
          <cell r="C138">
            <v>135.12</v>
          </cell>
        </row>
        <row r="139">
          <cell r="B139" t="str">
            <v>S11-3502170</v>
          </cell>
          <cell r="C139">
            <v>328.56</v>
          </cell>
        </row>
        <row r="140">
          <cell r="B140" t="str">
            <v>S11-2906015</v>
          </cell>
          <cell r="C140">
            <v>5.58</v>
          </cell>
        </row>
        <row r="141">
          <cell r="B141" t="str">
            <v>S11-2906025</v>
          </cell>
          <cell r="C141">
            <v>19.559999999999999</v>
          </cell>
        </row>
        <row r="142">
          <cell r="B142" t="str">
            <v>S11-3003050BB</v>
          </cell>
          <cell r="C142">
            <v>190.56</v>
          </cell>
        </row>
        <row r="143">
          <cell r="B143" t="str">
            <v>S11-3401330</v>
          </cell>
          <cell r="C143">
            <v>151.13999999999999</v>
          </cell>
        </row>
        <row r="144">
          <cell r="B144" t="str">
            <v>S11-3301050</v>
          </cell>
          <cell r="C144">
            <v>61.56</v>
          </cell>
        </row>
        <row r="145">
          <cell r="B145" t="str">
            <v>S11-3301060</v>
          </cell>
          <cell r="C145">
            <v>61.56</v>
          </cell>
        </row>
        <row r="146">
          <cell r="B146" t="str">
            <v>S11-3003010BB</v>
          </cell>
          <cell r="C146">
            <v>390.78</v>
          </cell>
        </row>
        <row r="147">
          <cell r="B147" t="str">
            <v>S11-3501075</v>
          </cell>
          <cell r="C147">
            <v>167.22</v>
          </cell>
        </row>
        <row r="148">
          <cell r="B148" t="str">
            <v>S11-2909010</v>
          </cell>
          <cell r="C148">
            <v>295.26</v>
          </cell>
        </row>
        <row r="149">
          <cell r="B149" t="str">
            <v>S21-2915010</v>
          </cell>
          <cell r="C149">
            <v>405.6</v>
          </cell>
        </row>
        <row r="150">
          <cell r="B150" t="str">
            <v>S21-2905010</v>
          </cell>
          <cell r="C150">
            <v>711.36</v>
          </cell>
        </row>
        <row r="151">
          <cell r="B151" t="str">
            <v>S21-3301140</v>
          </cell>
          <cell r="C151">
            <v>66</v>
          </cell>
        </row>
        <row r="152">
          <cell r="B152" t="str">
            <v>S21-3001016</v>
          </cell>
          <cell r="C152">
            <v>482.04</v>
          </cell>
        </row>
        <row r="153">
          <cell r="B153" t="str">
            <v>S18D-3001016</v>
          </cell>
          <cell r="C153">
            <v>442.74</v>
          </cell>
        </row>
        <row r="154">
          <cell r="B154" t="str">
            <v>s18d-2906015</v>
          </cell>
          <cell r="C154">
            <v>37.26</v>
          </cell>
        </row>
        <row r="155">
          <cell r="B155" t="str">
            <v>A11-2915010BA</v>
          </cell>
          <cell r="C155">
            <v>637.91999999999996</v>
          </cell>
        </row>
        <row r="156">
          <cell r="B156" t="str">
            <v>A11-2905010BA</v>
          </cell>
          <cell r="C156">
            <v>876.18</v>
          </cell>
        </row>
        <row r="157">
          <cell r="B157" t="str">
            <v>A11-3502170</v>
          </cell>
          <cell r="C157">
            <v>154.86000000000001</v>
          </cell>
        </row>
        <row r="158">
          <cell r="B158" t="str">
            <v>A11-6GN3501080</v>
          </cell>
          <cell r="C158">
            <v>195</v>
          </cell>
        </row>
        <row r="159">
          <cell r="B159" t="str">
            <v>A11-2906013</v>
          </cell>
          <cell r="C159">
            <v>16.98</v>
          </cell>
        </row>
        <row r="160">
          <cell r="B160" t="str">
            <v>A11-2906023</v>
          </cell>
          <cell r="C160">
            <v>8.16</v>
          </cell>
        </row>
        <row r="161">
          <cell r="B161" t="str">
            <v>A11-3003050</v>
          </cell>
          <cell r="C161">
            <v>124.38</v>
          </cell>
        </row>
        <row r="162">
          <cell r="B162" t="str">
            <v>A11-3003060</v>
          </cell>
          <cell r="C162">
            <v>158.16</v>
          </cell>
        </row>
        <row r="163">
          <cell r="B163" t="str">
            <v>A11-6GN3001015</v>
          </cell>
          <cell r="C163">
            <v>523.86</v>
          </cell>
        </row>
        <row r="164">
          <cell r="B164" t="str">
            <v>A11-3003010BA</v>
          </cell>
          <cell r="C164">
            <v>236.4</v>
          </cell>
        </row>
        <row r="165">
          <cell r="B165" t="str">
            <v>A11-3501075</v>
          </cell>
          <cell r="C165">
            <v>208.2</v>
          </cell>
        </row>
        <row r="166">
          <cell r="B166" t="str">
            <v>A11-2909010</v>
          </cell>
          <cell r="C166">
            <v>684.84</v>
          </cell>
        </row>
        <row r="167">
          <cell r="B167" t="str">
            <v>A21-2915010</v>
          </cell>
          <cell r="C167">
            <v>884.46</v>
          </cell>
        </row>
        <row r="168">
          <cell r="B168" t="str">
            <v>A21-2905010</v>
          </cell>
          <cell r="C168">
            <v>1116.3599999999999</v>
          </cell>
        </row>
        <row r="169">
          <cell r="B169" t="str">
            <v>a21-2906013</v>
          </cell>
          <cell r="C169">
            <v>37.26</v>
          </cell>
        </row>
        <row r="170">
          <cell r="B170" t="str">
            <v>A21-3502075</v>
          </cell>
          <cell r="C170">
            <v>175.74</v>
          </cell>
        </row>
        <row r="171">
          <cell r="B171" t="str">
            <v>B11-3501075</v>
          </cell>
          <cell r="C171">
            <v>548.76</v>
          </cell>
        </row>
        <row r="172">
          <cell r="B172" t="str">
            <v>A21-3502080BA</v>
          </cell>
          <cell r="C172">
            <v>254.28</v>
          </cell>
        </row>
        <row r="173">
          <cell r="B173" t="str">
            <v>a21-bj3501080</v>
          </cell>
          <cell r="C173">
            <v>261.24</v>
          </cell>
        </row>
        <row r="174">
          <cell r="B174" t="str">
            <v>A21-2909010</v>
          </cell>
          <cell r="C174">
            <v>1651.32</v>
          </cell>
        </row>
        <row r="175">
          <cell r="B175" t="str">
            <v>A21-2909020</v>
          </cell>
          <cell r="C175">
            <v>2231.94</v>
          </cell>
        </row>
        <row r="176">
          <cell r="B176" t="str">
            <v>A21-3003050BB</v>
          </cell>
          <cell r="C176">
            <v>380.52</v>
          </cell>
        </row>
        <row r="177">
          <cell r="B177" t="str">
            <v>a21-3501090</v>
          </cell>
          <cell r="C177">
            <v>267.66000000000003</v>
          </cell>
        </row>
        <row r="178">
          <cell r="B178" t="str">
            <v>a21-3401300</v>
          </cell>
          <cell r="C178">
            <v>471.78</v>
          </cell>
        </row>
        <row r="179">
          <cell r="B179" t="str">
            <v>A21-6GN3501080BA</v>
          </cell>
          <cell r="C179">
            <v>619.67999999999995</v>
          </cell>
        </row>
        <row r="180">
          <cell r="B180" t="str">
            <v>A21-3401330BB</v>
          </cell>
          <cell r="C180">
            <v>272.82</v>
          </cell>
        </row>
        <row r="181">
          <cell r="B181" t="str">
            <v>T11-2915010</v>
          </cell>
          <cell r="C181">
            <v>769.5</v>
          </cell>
        </row>
        <row r="182">
          <cell r="B182" t="str">
            <v>t11-2905010</v>
          </cell>
          <cell r="C182">
            <v>1225.6199999999999</v>
          </cell>
        </row>
        <row r="183">
          <cell r="B183" t="str">
            <v>t11-2916013</v>
          </cell>
          <cell r="C183">
            <v>13.32</v>
          </cell>
        </row>
        <row r="184">
          <cell r="B184" t="str">
            <v>t11-2906013</v>
          </cell>
          <cell r="C184">
            <v>13.32</v>
          </cell>
        </row>
        <row r="185">
          <cell r="B185" t="str">
            <v>T11-6GN3502075</v>
          </cell>
          <cell r="C185">
            <v>391.08</v>
          </cell>
        </row>
        <row r="186">
          <cell r="B186" t="str">
            <v>T11-3501075BA</v>
          </cell>
          <cell r="C186">
            <v>635.04</v>
          </cell>
        </row>
        <row r="187">
          <cell r="B187" t="str">
            <v>T11-3502080BA</v>
          </cell>
          <cell r="C187">
            <v>589.98</v>
          </cell>
        </row>
        <row r="188">
          <cell r="B188" t="str">
            <v>T11-3501080BA</v>
          </cell>
          <cell r="C188">
            <v>644.58000000000004</v>
          </cell>
        </row>
        <row r="189">
          <cell r="B189" t="str">
            <v>t11-2909010</v>
          </cell>
          <cell r="C189">
            <v>1263.96</v>
          </cell>
        </row>
        <row r="190">
          <cell r="B190" t="str">
            <v>T11-3401050</v>
          </cell>
          <cell r="C190">
            <v>379.92</v>
          </cell>
        </row>
        <row r="191">
          <cell r="B191" t="str">
            <v>t11-2916030</v>
          </cell>
          <cell r="C191">
            <v>170.64</v>
          </cell>
        </row>
        <row r="192">
          <cell r="B192" t="str">
            <v>t11-2906030</v>
          </cell>
          <cell r="C192">
            <v>177.66</v>
          </cell>
        </row>
        <row r="193">
          <cell r="B193" t="str">
            <v>T11-2909060</v>
          </cell>
          <cell r="C193">
            <v>298.92</v>
          </cell>
        </row>
        <row r="194">
          <cell r="B194" t="str">
            <v>B11-2915010</v>
          </cell>
          <cell r="C194">
            <v>736.56</v>
          </cell>
        </row>
        <row r="195">
          <cell r="B195" t="str">
            <v>B11-2905020</v>
          </cell>
          <cell r="C195">
            <v>902.34</v>
          </cell>
        </row>
        <row r="196">
          <cell r="B196" t="str">
            <v>B11-6bh3502080</v>
          </cell>
          <cell r="C196">
            <v>208.38</v>
          </cell>
        </row>
        <row r="197">
          <cell r="B197" t="str">
            <v>b11-6gn3501080</v>
          </cell>
          <cell r="C197">
            <v>644.58000000000004</v>
          </cell>
        </row>
        <row r="198">
          <cell r="B198" t="str">
            <v>B11-2906013</v>
          </cell>
          <cell r="C198">
            <v>26.22</v>
          </cell>
        </row>
        <row r="199">
          <cell r="B199" t="str">
            <v>B11-2916013</v>
          </cell>
          <cell r="C199">
            <v>13.32</v>
          </cell>
        </row>
        <row r="200">
          <cell r="B200" t="str">
            <v>B11-3401300</v>
          </cell>
          <cell r="C200">
            <v>469.56</v>
          </cell>
        </row>
        <row r="201">
          <cell r="B201" t="str">
            <v>B11-2906030</v>
          </cell>
          <cell r="C201">
            <v>133.08000000000001</v>
          </cell>
        </row>
        <row r="202">
          <cell r="B202" t="str">
            <v>B11-3001030AB</v>
          </cell>
          <cell r="C202">
            <v>2439.9</v>
          </cell>
        </row>
        <row r="203">
          <cell r="B203" t="str">
            <v>b11-3502075</v>
          </cell>
          <cell r="C203">
            <v>284.39999999999998</v>
          </cell>
        </row>
        <row r="204">
          <cell r="B204" t="str">
            <v>b11-2909010</v>
          </cell>
          <cell r="C204">
            <v>930.9</v>
          </cell>
        </row>
        <row r="205">
          <cell r="B205" t="str">
            <v>B14-3502210</v>
          </cell>
          <cell r="C205">
            <v>632.76</v>
          </cell>
        </row>
        <row r="206">
          <cell r="B206" t="str">
            <v>B14-3502080</v>
          </cell>
          <cell r="C206">
            <v>154.26</v>
          </cell>
        </row>
        <row r="207">
          <cell r="B207" t="str">
            <v>M11-2915010</v>
          </cell>
          <cell r="C207">
            <v>466.32</v>
          </cell>
        </row>
        <row r="208">
          <cell r="B208" t="str">
            <v>M11-2905010</v>
          </cell>
          <cell r="C208">
            <v>1279.56</v>
          </cell>
        </row>
        <row r="209">
          <cell r="B209" t="str">
            <v>M11-2905020</v>
          </cell>
          <cell r="C209">
            <v>1279.56</v>
          </cell>
        </row>
        <row r="210">
          <cell r="B210" t="str">
            <v>M11-2906013BA</v>
          </cell>
          <cell r="C210">
            <v>38.700000000000003</v>
          </cell>
        </row>
        <row r="211">
          <cell r="B211" t="str">
            <v>M11-2906013BA</v>
          </cell>
          <cell r="C211">
            <v>38.700000000000003</v>
          </cell>
        </row>
        <row r="212">
          <cell r="B212" t="str">
            <v>M11-3502075</v>
          </cell>
          <cell r="C212">
            <v>494.94</v>
          </cell>
        </row>
        <row r="213">
          <cell r="B213" t="str">
            <v>M11-3501075</v>
          </cell>
          <cell r="C213">
            <v>935.28</v>
          </cell>
        </row>
        <row r="214">
          <cell r="B214" t="str">
            <v>M11-3502090</v>
          </cell>
          <cell r="C214">
            <v>597.96</v>
          </cell>
        </row>
        <row r="215">
          <cell r="B215" t="str">
            <v>M11-3501080</v>
          </cell>
          <cell r="C215">
            <v>570.48</v>
          </cell>
        </row>
        <row r="216">
          <cell r="B216" t="str">
            <v>M11-2909010</v>
          </cell>
          <cell r="C216">
            <v>1014.78</v>
          </cell>
        </row>
        <row r="217">
          <cell r="B217" t="str">
            <v>m11-3401330</v>
          </cell>
          <cell r="C217">
            <v>249.06</v>
          </cell>
        </row>
        <row r="218">
          <cell r="B218" t="str">
            <v>M11-3001030BA</v>
          </cell>
          <cell r="C218">
            <v>629.58000000000004</v>
          </cell>
        </row>
        <row r="219">
          <cell r="B219" t="str">
            <v>T11-2906030</v>
          </cell>
          <cell r="C219">
            <v>177.66</v>
          </cell>
        </row>
        <row r="220">
          <cell r="B220" t="str">
            <v>M11-2909060</v>
          </cell>
          <cell r="C220">
            <v>288.95999999999998</v>
          </cell>
        </row>
        <row r="221">
          <cell r="B221" t="str">
            <v>T11-2915010</v>
          </cell>
          <cell r="C221">
            <v>769.5</v>
          </cell>
        </row>
        <row r="222">
          <cell r="B222" t="str">
            <v>T11-2905010</v>
          </cell>
          <cell r="C222">
            <v>1225.6199999999999</v>
          </cell>
        </row>
        <row r="223">
          <cell r="B223" t="str">
            <v>T11-BJ3501080</v>
          </cell>
          <cell r="C223">
            <v>271.08</v>
          </cell>
        </row>
        <row r="224">
          <cell r="B224" t="str">
            <v>T11-3501080</v>
          </cell>
          <cell r="C224">
            <v>505.68</v>
          </cell>
        </row>
        <row r="225">
          <cell r="B225" t="str">
            <v>T11-3502170</v>
          </cell>
          <cell r="C225">
            <v>259.14</v>
          </cell>
        </row>
        <row r="226">
          <cell r="B226" t="str">
            <v>T11-2906013</v>
          </cell>
          <cell r="C226">
            <v>13.32</v>
          </cell>
        </row>
        <row r="227">
          <cell r="B227" t="str">
            <v>T11-3501075</v>
          </cell>
          <cell r="C227">
            <v>570.48</v>
          </cell>
        </row>
        <row r="228">
          <cell r="B228" t="str">
            <v>T11-3401060BB</v>
          </cell>
          <cell r="C228">
            <v>273.18</v>
          </cell>
        </row>
        <row r="229">
          <cell r="B229" t="str">
            <v>t11-2909020</v>
          </cell>
          <cell r="C229">
            <v>1085.1600000000001</v>
          </cell>
        </row>
        <row r="230">
          <cell r="B230" t="str">
            <v>T11-3003015</v>
          </cell>
          <cell r="C230">
            <v>368.16</v>
          </cell>
        </row>
        <row r="231">
          <cell r="B231" t="str">
            <v>T11-2906030</v>
          </cell>
          <cell r="C231">
            <v>177.66</v>
          </cell>
        </row>
        <row r="232">
          <cell r="B232" t="str">
            <v>T11-2906013</v>
          </cell>
          <cell r="C232">
            <v>13.32</v>
          </cell>
        </row>
        <row r="233">
          <cell r="B233" t="str">
            <v>T11-2916013</v>
          </cell>
          <cell r="C233">
            <v>13.32</v>
          </cell>
        </row>
        <row r="234">
          <cell r="B234" t="str">
            <v>A11-6GN3501075</v>
          </cell>
          <cell r="C234">
            <v>116.1</v>
          </cell>
        </row>
        <row r="235">
          <cell r="B235" t="str">
            <v xml:space="preserve">A11-6GN3501080 </v>
          </cell>
          <cell r="C235">
            <v>195</v>
          </cell>
        </row>
        <row r="236">
          <cell r="C236">
            <v>80099.640000000014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google.ru/url?sa=t&amp;rct=j&amp;q=&amp;esrc=s&amp;source=web&amp;cd=3&amp;cad=rja&amp;ved=0CEQQFjAC&amp;url=http%3A%2F%2Fwww.ad-k.ru%2Fcatalog%3Fpage%3Dshop.product_details%26flypage%3Dflypage.tpl%26product_id%3D1072%26category_id%3D26&amp;ei=L61eUeDkMcbVtQb_-4CwDw&amp;usg=AFQjCNF58X7JPWRtMh-5dcVh5rcNapUayA&amp;sig2=0_W-hXHeVRSx6-psnLn96Q&amp;bvm=bv.44770516,d.Yms" TargetMode="External"/><Relationship Id="rId1" Type="http://schemas.openxmlformats.org/officeDocument/2006/relationships/hyperlink" Target="http://www.ad-k.ru/catalog?page=shop.product_details&amp;flypage=flypage.tpl&amp;product_id=1048&amp;category_id=25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57"/>
  <sheetViews>
    <sheetView tabSelected="1" topLeftCell="A7" workbookViewId="0">
      <selection activeCell="B37" sqref="B37"/>
    </sheetView>
  </sheetViews>
  <sheetFormatPr defaultRowHeight="12.75" x14ac:dyDescent="0.2"/>
  <cols>
    <col min="1" max="1" width="3.5703125" style="1" customWidth="1"/>
    <col min="2" max="2" width="35.5703125" style="1" customWidth="1"/>
    <col min="3" max="3" width="31.85546875" style="1" customWidth="1"/>
    <col min="4" max="4" width="15.42578125" style="1" customWidth="1"/>
    <col min="5" max="16384" width="9.140625" style="1"/>
  </cols>
  <sheetData>
    <row r="1" spans="1:15" ht="87.75" customHeight="1" x14ac:dyDescent="0.2"/>
    <row r="2" spans="1:15" ht="20.25" x14ac:dyDescent="0.2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3.5" thickBot="1" x14ac:dyDescent="0.25"/>
    <row r="4" spans="1:15" ht="12.75" customHeight="1" thickBot="1" x14ac:dyDescent="0.25">
      <c r="A4" s="3" t="s">
        <v>1</v>
      </c>
      <c r="B4" s="4"/>
      <c r="C4" s="5" t="s">
        <v>2</v>
      </c>
      <c r="D4" s="5" t="s">
        <v>3</v>
      </c>
      <c r="E4" s="6">
        <v>1</v>
      </c>
      <c r="F4" s="7">
        <v>2</v>
      </c>
      <c r="G4" s="7">
        <v>3</v>
      </c>
      <c r="H4" s="7">
        <v>4</v>
      </c>
      <c r="I4" s="7">
        <v>5</v>
      </c>
      <c r="J4" s="7">
        <v>6</v>
      </c>
      <c r="K4" s="7">
        <v>7</v>
      </c>
      <c r="L4" s="7">
        <v>8</v>
      </c>
      <c r="M4" s="7">
        <v>9</v>
      </c>
      <c r="N4" s="7">
        <v>10</v>
      </c>
      <c r="O4" s="8">
        <v>11</v>
      </c>
    </row>
    <row r="5" spans="1:15" ht="27.75" customHeight="1" thickBot="1" x14ac:dyDescent="0.25">
      <c r="A5" s="9"/>
      <c r="B5" s="10"/>
      <c r="C5" s="11"/>
      <c r="D5" s="11"/>
      <c r="E5" s="6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8" t="s">
        <v>14</v>
      </c>
    </row>
    <row r="6" spans="1:15" x14ac:dyDescent="0.2">
      <c r="A6" s="12">
        <v>1</v>
      </c>
      <c r="B6" s="13" t="s">
        <v>15</v>
      </c>
      <c r="C6" s="14"/>
      <c r="D6" s="15"/>
      <c r="E6" s="16">
        <v>2.77</v>
      </c>
      <c r="F6" s="17">
        <v>3.32</v>
      </c>
      <c r="G6" s="17">
        <v>3.22</v>
      </c>
      <c r="H6" s="17">
        <v>3.49</v>
      </c>
      <c r="I6" s="17">
        <v>5.54</v>
      </c>
      <c r="J6" s="17">
        <v>3.22</v>
      </c>
      <c r="K6" s="17">
        <v>3.69</v>
      </c>
      <c r="L6" s="17">
        <v>3.12</v>
      </c>
      <c r="M6" s="17">
        <v>5.64</v>
      </c>
      <c r="N6" s="17">
        <v>3.49</v>
      </c>
      <c r="O6" s="18">
        <v>3.22</v>
      </c>
    </row>
    <row r="7" spans="1:15" ht="13.5" thickBot="1" x14ac:dyDescent="0.25">
      <c r="A7" s="19">
        <v>2</v>
      </c>
      <c r="B7" s="20" t="s">
        <v>16</v>
      </c>
      <c r="C7" s="21"/>
      <c r="D7" s="22"/>
      <c r="E7" s="23">
        <f>E6*'[1]Вихідні дані'!$B$1</f>
        <v>481.98</v>
      </c>
      <c r="F7" s="24">
        <f>F6*'[1]Вихідні дані'!$B$1</f>
        <v>577.67999999999995</v>
      </c>
      <c r="G7" s="24">
        <f>G6*'[1]Вихідні дані'!$B$1</f>
        <v>560.28000000000009</v>
      </c>
      <c r="H7" s="24">
        <f>H6*'[1]Вихідні дані'!$B$1</f>
        <v>607.26</v>
      </c>
      <c r="I7" s="24">
        <f>I6*'[1]Вихідні дані'!$B$1</f>
        <v>963.96</v>
      </c>
      <c r="J7" s="24">
        <f>J6*'[1]Вихідні дані'!$B$1</f>
        <v>560.28000000000009</v>
      </c>
      <c r="K7" s="24">
        <f>K6*'[1]Вихідні дані'!$B$1</f>
        <v>642.05999999999995</v>
      </c>
      <c r="L7" s="24">
        <f>L6*'[1]Вихідні дані'!$B$1</f>
        <v>542.88</v>
      </c>
      <c r="M7" s="24">
        <f>M6*'[1]Вихідні дані'!$B$1</f>
        <v>981.3599999999999</v>
      </c>
      <c r="N7" s="24">
        <f>N6*'[1]Вихідні дані'!$B$1</f>
        <v>607.26</v>
      </c>
      <c r="O7" s="25">
        <f>O6*'[1]Вихідні дані'!$B$1</f>
        <v>560.28000000000009</v>
      </c>
    </row>
    <row r="8" spans="1:15" s="29" customFormat="1" ht="15.75" thickBot="1" x14ac:dyDescent="0.25">
      <c r="A8" s="4">
        <v>3</v>
      </c>
      <c r="B8" s="26"/>
      <c r="C8" s="27" t="s">
        <v>17</v>
      </c>
      <c r="D8" s="28">
        <f>'[1]Вихідні дані'!H13</f>
        <v>379.44</v>
      </c>
      <c r="E8" s="28">
        <f>D8</f>
        <v>379.44</v>
      </c>
      <c r="F8" s="28">
        <f t="shared" ref="F8:O9" si="0">E8</f>
        <v>379.44</v>
      </c>
      <c r="G8" s="28">
        <f t="shared" si="0"/>
        <v>379.44</v>
      </c>
      <c r="H8" s="28">
        <f t="shared" si="0"/>
        <v>379.44</v>
      </c>
      <c r="I8" s="28">
        <f t="shared" si="0"/>
        <v>379.44</v>
      </c>
      <c r="J8" s="28">
        <f t="shared" si="0"/>
        <v>379.44</v>
      </c>
      <c r="K8" s="28">
        <f t="shared" si="0"/>
        <v>379.44</v>
      </c>
      <c r="L8" s="28">
        <f t="shared" si="0"/>
        <v>379.44</v>
      </c>
      <c r="M8" s="28">
        <f t="shared" si="0"/>
        <v>379.44</v>
      </c>
      <c r="N8" s="28">
        <f t="shared" si="0"/>
        <v>379.44</v>
      </c>
      <c r="O8" s="28">
        <f t="shared" si="0"/>
        <v>379.44</v>
      </c>
    </row>
    <row r="9" spans="1:15" ht="13.5" thickBot="1" x14ac:dyDescent="0.25">
      <c r="A9" s="30"/>
      <c r="B9" s="31" t="s">
        <v>18</v>
      </c>
      <c r="C9" s="32" t="s">
        <v>19</v>
      </c>
      <c r="D9" s="33">
        <f>VLOOKUP(C9,'[1]Вихідні дані'!$B$5:$C$15,2,0)</f>
        <v>515.14</v>
      </c>
      <c r="E9" s="33">
        <f>D9</f>
        <v>515.14</v>
      </c>
      <c r="F9" s="33">
        <f t="shared" si="0"/>
        <v>515.14</v>
      </c>
      <c r="G9" s="33">
        <f t="shared" si="0"/>
        <v>515.14</v>
      </c>
      <c r="H9" s="33">
        <f t="shared" si="0"/>
        <v>515.14</v>
      </c>
      <c r="I9" s="33">
        <f t="shared" si="0"/>
        <v>515.14</v>
      </c>
      <c r="J9" s="33">
        <f t="shared" si="0"/>
        <v>515.14</v>
      </c>
      <c r="K9" s="33">
        <f t="shared" si="0"/>
        <v>515.14</v>
      </c>
      <c r="L9" s="33">
        <f t="shared" si="0"/>
        <v>515.14</v>
      </c>
      <c r="M9" s="33">
        <f t="shared" si="0"/>
        <v>515.14</v>
      </c>
      <c r="N9" s="33">
        <f t="shared" si="0"/>
        <v>515.14</v>
      </c>
      <c r="O9" s="33">
        <f t="shared" si="0"/>
        <v>515.14</v>
      </c>
    </row>
    <row r="10" spans="1:15" x14ac:dyDescent="0.2">
      <c r="A10" s="34">
        <v>4</v>
      </c>
      <c r="B10" s="35" t="s">
        <v>20</v>
      </c>
      <c r="C10" s="36" t="s">
        <v>21</v>
      </c>
      <c r="D10" s="37">
        <f>VLOOKUP(C10,'[1]Вихідні дані'!$B$5:$C$116,2,0)</f>
        <v>201.68</v>
      </c>
      <c r="E10" s="38"/>
      <c r="F10" s="39"/>
      <c r="G10" s="39"/>
      <c r="H10" s="39">
        <f>$D$10</f>
        <v>201.68</v>
      </c>
      <c r="I10" s="39"/>
      <c r="J10" s="39"/>
      <c r="K10" s="39">
        <f>$D$10</f>
        <v>201.68</v>
      </c>
      <c r="L10" s="39"/>
      <c r="M10" s="39"/>
      <c r="N10" s="39">
        <f>$D$10</f>
        <v>201.68</v>
      </c>
      <c r="O10" s="40"/>
    </row>
    <row r="11" spans="1:15" x14ac:dyDescent="0.2">
      <c r="A11" s="34">
        <v>5</v>
      </c>
      <c r="B11" s="41" t="s">
        <v>22</v>
      </c>
      <c r="C11" s="42" t="s">
        <v>23</v>
      </c>
      <c r="D11" s="37">
        <f>VLOOKUP(C11,'[1]Вихідні дані'!$B$5:$C$116,2,0)</f>
        <v>536.12</v>
      </c>
      <c r="E11" s="38"/>
      <c r="F11" s="39"/>
      <c r="G11" s="39"/>
      <c r="H11" s="39"/>
      <c r="I11" s="39">
        <f>$D$11</f>
        <v>536.12</v>
      </c>
      <c r="J11" s="39"/>
      <c r="K11" s="39"/>
      <c r="L11" s="39"/>
      <c r="M11" s="39">
        <f>$D$11</f>
        <v>536.12</v>
      </c>
      <c r="N11" s="39"/>
      <c r="O11" s="40"/>
    </row>
    <row r="12" spans="1:15" x14ac:dyDescent="0.2">
      <c r="A12" s="34">
        <v>6</v>
      </c>
      <c r="B12" s="43" t="s">
        <v>24</v>
      </c>
      <c r="C12" s="42" t="s">
        <v>25</v>
      </c>
      <c r="D12" s="37">
        <f>VLOOKUP(C12,'[1]Вихідні дані'!$B$5:$C$116,2,0)</f>
        <v>713.2</v>
      </c>
      <c r="E12" s="38"/>
      <c r="F12" s="39"/>
      <c r="G12" s="39"/>
      <c r="H12" s="39">
        <f>$D$12</f>
        <v>713.2</v>
      </c>
      <c r="I12" s="39"/>
      <c r="J12" s="39"/>
      <c r="K12" s="39">
        <f>$D$12</f>
        <v>713.2</v>
      </c>
      <c r="L12" s="39"/>
      <c r="M12" s="39"/>
      <c r="N12" s="39">
        <f>$D$12</f>
        <v>713.2</v>
      </c>
      <c r="O12" s="40"/>
    </row>
    <row r="13" spans="1:15" x14ac:dyDescent="0.2">
      <c r="A13" s="34">
        <v>7</v>
      </c>
      <c r="B13" s="43" t="s">
        <v>26</v>
      </c>
      <c r="C13" s="44" t="s">
        <v>27</v>
      </c>
      <c r="D13" s="37">
        <f>VLOOKUP(C13,'[1]Вихідні дані'!$B$5:$C$116,2,0)</f>
        <v>138.46</v>
      </c>
      <c r="E13" s="38"/>
      <c r="F13" s="39">
        <f>$D$13</f>
        <v>138.46</v>
      </c>
      <c r="G13" s="39"/>
      <c r="H13" s="39"/>
      <c r="I13" s="39"/>
      <c r="J13" s="39"/>
      <c r="K13" s="39">
        <f>$D$13</f>
        <v>138.46</v>
      </c>
      <c r="L13" s="39"/>
      <c r="M13" s="39"/>
      <c r="N13" s="39"/>
      <c r="O13" s="40"/>
    </row>
    <row r="14" spans="1:15" x14ac:dyDescent="0.2">
      <c r="A14" s="34">
        <v>8</v>
      </c>
      <c r="B14" s="35" t="s">
        <v>28</v>
      </c>
      <c r="C14" s="45" t="s">
        <v>29</v>
      </c>
      <c r="D14" s="37">
        <f>VLOOKUP(C14,'[1]Вихідні дані'!$B$16:$C$234,2,0)</f>
        <v>137.1</v>
      </c>
      <c r="E14" s="46">
        <f>$D$14</f>
        <v>137.1</v>
      </c>
      <c r="F14" s="47">
        <f t="shared" ref="F14:O14" si="1">$D$14</f>
        <v>137.1</v>
      </c>
      <c r="G14" s="47">
        <f t="shared" si="1"/>
        <v>137.1</v>
      </c>
      <c r="H14" s="47">
        <f t="shared" si="1"/>
        <v>137.1</v>
      </c>
      <c r="I14" s="47">
        <f t="shared" si="1"/>
        <v>137.1</v>
      </c>
      <c r="J14" s="47">
        <f t="shared" si="1"/>
        <v>137.1</v>
      </c>
      <c r="K14" s="47">
        <f t="shared" si="1"/>
        <v>137.1</v>
      </c>
      <c r="L14" s="47">
        <f t="shared" si="1"/>
        <v>137.1</v>
      </c>
      <c r="M14" s="47">
        <f t="shared" si="1"/>
        <v>137.1</v>
      </c>
      <c r="N14" s="47">
        <f t="shared" si="1"/>
        <v>137.1</v>
      </c>
      <c r="O14" s="48">
        <f t="shared" si="1"/>
        <v>137.1</v>
      </c>
    </row>
    <row r="15" spans="1:15" x14ac:dyDescent="0.2">
      <c r="A15" s="34">
        <v>9</v>
      </c>
      <c r="B15" s="35" t="s">
        <v>30</v>
      </c>
      <c r="C15" s="45" t="s">
        <v>31</v>
      </c>
      <c r="D15" s="37">
        <f>VLOOKUP(C15,'[1]Вихідні дані'!$B$16:$C$234,2,0)</f>
        <v>69.239999999999995</v>
      </c>
      <c r="E15" s="46"/>
      <c r="F15" s="47">
        <f t="shared" ref="F15:O15" si="2">$D$15</f>
        <v>69.239999999999995</v>
      </c>
      <c r="G15" s="47">
        <f t="shared" si="2"/>
        <v>69.239999999999995</v>
      </c>
      <c r="H15" s="47">
        <f t="shared" si="2"/>
        <v>69.239999999999995</v>
      </c>
      <c r="I15" s="47">
        <f t="shared" si="2"/>
        <v>69.239999999999995</v>
      </c>
      <c r="J15" s="47">
        <f t="shared" si="2"/>
        <v>69.239999999999995</v>
      </c>
      <c r="K15" s="47">
        <f t="shared" si="2"/>
        <v>69.239999999999995</v>
      </c>
      <c r="L15" s="47">
        <f t="shared" si="2"/>
        <v>69.239999999999995</v>
      </c>
      <c r="M15" s="47">
        <f t="shared" si="2"/>
        <v>69.239999999999995</v>
      </c>
      <c r="N15" s="47">
        <f t="shared" si="2"/>
        <v>69.239999999999995</v>
      </c>
      <c r="O15" s="48">
        <f t="shared" si="2"/>
        <v>69.239999999999995</v>
      </c>
    </row>
    <row r="16" spans="1:15" x14ac:dyDescent="0.2">
      <c r="A16" s="34">
        <v>10</v>
      </c>
      <c r="B16" s="35" t="s">
        <v>32</v>
      </c>
      <c r="C16" s="45" t="s">
        <v>33</v>
      </c>
      <c r="D16" s="37">
        <f>VLOOKUP(C16,'[1]Вихідні дані'!$B$16:$C$234,2,0)</f>
        <v>171.42</v>
      </c>
      <c r="E16" s="46"/>
      <c r="F16" s="47">
        <f>$D$16</f>
        <v>171.42</v>
      </c>
      <c r="G16" s="47">
        <f t="shared" ref="G16:O16" si="3">$D$16</f>
        <v>171.42</v>
      </c>
      <c r="H16" s="47">
        <f t="shared" si="3"/>
        <v>171.42</v>
      </c>
      <c r="I16" s="47">
        <f t="shared" si="3"/>
        <v>171.42</v>
      </c>
      <c r="J16" s="47">
        <f t="shared" si="3"/>
        <v>171.42</v>
      </c>
      <c r="K16" s="47">
        <f t="shared" si="3"/>
        <v>171.42</v>
      </c>
      <c r="L16" s="47">
        <f t="shared" si="3"/>
        <v>171.42</v>
      </c>
      <c r="M16" s="47">
        <f t="shared" si="3"/>
        <v>171.42</v>
      </c>
      <c r="N16" s="47">
        <f t="shared" si="3"/>
        <v>171.42</v>
      </c>
      <c r="O16" s="48">
        <f t="shared" si="3"/>
        <v>171.42</v>
      </c>
    </row>
    <row r="17" spans="1:15" x14ac:dyDescent="0.2">
      <c r="A17" s="34">
        <v>11</v>
      </c>
      <c r="B17" s="35" t="s">
        <v>34</v>
      </c>
      <c r="C17" s="45" t="s">
        <v>35</v>
      </c>
      <c r="D17" s="37">
        <f>VLOOKUP(C17,'[1]Вихідні дані'!$B$16:$C$234,2,0)</f>
        <v>86.6</v>
      </c>
      <c r="E17" s="46"/>
      <c r="F17" s="47">
        <f>$D$17</f>
        <v>86.6</v>
      </c>
      <c r="G17" s="47">
        <f t="shared" ref="G17:O17" si="4">$D$17</f>
        <v>86.6</v>
      </c>
      <c r="H17" s="47">
        <f t="shared" si="4"/>
        <v>86.6</v>
      </c>
      <c r="I17" s="47">
        <f t="shared" si="4"/>
        <v>86.6</v>
      </c>
      <c r="J17" s="47">
        <f t="shared" si="4"/>
        <v>86.6</v>
      </c>
      <c r="K17" s="47">
        <f t="shared" si="4"/>
        <v>86.6</v>
      </c>
      <c r="L17" s="47">
        <f t="shared" si="4"/>
        <v>86.6</v>
      </c>
      <c r="M17" s="47">
        <f t="shared" si="4"/>
        <v>86.6</v>
      </c>
      <c r="N17" s="47">
        <f t="shared" si="4"/>
        <v>86.6</v>
      </c>
      <c r="O17" s="48">
        <f t="shared" si="4"/>
        <v>86.6</v>
      </c>
    </row>
    <row r="18" spans="1:15" x14ac:dyDescent="0.2">
      <c r="A18" s="34">
        <v>12</v>
      </c>
      <c r="B18" s="35" t="s">
        <v>36</v>
      </c>
      <c r="C18" s="36" t="s">
        <v>37</v>
      </c>
      <c r="D18" s="37">
        <f>VLOOKUP(C18,'[1]Вихідні дані'!$B$16:$C$234,2,0)</f>
        <v>967.76</v>
      </c>
      <c r="E18" s="46"/>
      <c r="F18" s="47"/>
      <c r="G18" s="47"/>
      <c r="H18" s="47"/>
      <c r="I18" s="47">
        <f>$D$18</f>
        <v>967.76</v>
      </c>
      <c r="J18" s="47"/>
      <c r="K18" s="47"/>
      <c r="L18" s="47"/>
      <c r="M18" s="47">
        <f>$D$18</f>
        <v>967.76</v>
      </c>
      <c r="N18" s="47"/>
      <c r="O18" s="48"/>
    </row>
    <row r="19" spans="1:15" x14ac:dyDescent="0.2">
      <c r="A19" s="34">
        <v>13</v>
      </c>
      <c r="B19" s="35" t="s">
        <v>38</v>
      </c>
      <c r="C19" s="36" t="s">
        <v>39</v>
      </c>
      <c r="D19" s="37">
        <f>VLOOKUP(C19,'[1]Вихідні дані'!$B$16:$C$234,2,0)</f>
        <v>817.75</v>
      </c>
      <c r="E19" s="46"/>
      <c r="F19" s="47"/>
      <c r="G19" s="47"/>
      <c r="H19" s="47"/>
      <c r="I19" s="47">
        <f>$D$19</f>
        <v>817.75</v>
      </c>
      <c r="J19" s="47"/>
      <c r="K19" s="47"/>
      <c r="L19" s="47"/>
      <c r="M19" s="47">
        <f>$D$19</f>
        <v>817.75</v>
      </c>
      <c r="N19" s="47"/>
      <c r="O19" s="48"/>
    </row>
    <row r="20" spans="1:15" x14ac:dyDescent="0.2">
      <c r="A20" s="34">
        <v>14</v>
      </c>
      <c r="B20" s="35" t="s">
        <v>40</v>
      </c>
      <c r="C20" s="36" t="s">
        <v>41</v>
      </c>
      <c r="D20" s="37">
        <f>VLOOKUP(C20,'[1]Вихідні дані'!$B$16:$C$234,2,0)</f>
        <v>462.37</v>
      </c>
      <c r="E20" s="46"/>
      <c r="F20" s="47"/>
      <c r="G20" s="47"/>
      <c r="H20" s="47"/>
      <c r="I20" s="47">
        <f>$D$20</f>
        <v>462.37</v>
      </c>
      <c r="J20" s="47"/>
      <c r="K20" s="47"/>
      <c r="L20" s="47"/>
      <c r="M20" s="47">
        <f>$D$20</f>
        <v>462.37</v>
      </c>
      <c r="N20" s="47"/>
      <c r="O20" s="48"/>
    </row>
    <row r="21" spans="1:15" x14ac:dyDescent="0.2">
      <c r="A21" s="34">
        <v>15</v>
      </c>
      <c r="B21" s="35" t="s">
        <v>40</v>
      </c>
      <c r="C21" s="36" t="s">
        <v>42</v>
      </c>
      <c r="D21" s="37">
        <f>VLOOKUP(C21,'[1]Вихідні дані'!$B$16:$C$234,2,0)</f>
        <v>420</v>
      </c>
      <c r="E21" s="46"/>
      <c r="F21" s="47"/>
      <c r="G21" s="47"/>
      <c r="H21" s="47"/>
      <c r="I21" s="47">
        <f>$D$21</f>
        <v>420</v>
      </c>
      <c r="J21" s="47"/>
      <c r="K21" s="47"/>
      <c r="L21" s="47"/>
      <c r="M21" s="47">
        <f>$D$21</f>
        <v>420</v>
      </c>
      <c r="N21" s="47"/>
      <c r="O21" s="48"/>
    </row>
    <row r="22" spans="1:15" x14ac:dyDescent="0.2">
      <c r="A22" s="34">
        <v>16</v>
      </c>
      <c r="B22" s="35" t="s">
        <v>43</v>
      </c>
      <c r="C22" s="49" t="s">
        <v>44</v>
      </c>
      <c r="D22" s="37">
        <f>VLOOKUP(C22,'[1]Вихідні дані'!$B$16:$C$234,2,0)</f>
        <v>537.07000000000005</v>
      </c>
      <c r="E22" s="46"/>
      <c r="F22" s="47"/>
      <c r="G22" s="47"/>
      <c r="H22" s="47"/>
      <c r="I22" s="47">
        <f>$D$22</f>
        <v>537.07000000000005</v>
      </c>
      <c r="J22" s="47"/>
      <c r="K22" s="47"/>
      <c r="L22" s="47"/>
      <c r="M22" s="47">
        <f>$D$22</f>
        <v>537.07000000000005</v>
      </c>
      <c r="N22" s="47"/>
      <c r="O22" s="48"/>
    </row>
    <row r="23" spans="1:15" x14ac:dyDescent="0.2">
      <c r="A23" s="34">
        <v>17</v>
      </c>
      <c r="B23" s="35" t="s">
        <v>38</v>
      </c>
      <c r="C23" s="49" t="s">
        <v>45</v>
      </c>
      <c r="D23" s="37">
        <f>VLOOKUP(C23,'[1]Вихідні дані'!$B$16:$C$234,2,0)</f>
        <v>1318.8</v>
      </c>
      <c r="E23" s="46"/>
      <c r="F23" s="47"/>
      <c r="G23" s="47"/>
      <c r="H23" s="47"/>
      <c r="I23" s="47">
        <f>$D$23</f>
        <v>1318.8</v>
      </c>
      <c r="J23" s="47"/>
      <c r="K23" s="47"/>
      <c r="L23" s="47"/>
      <c r="M23" s="47">
        <f>$D$23</f>
        <v>1318.8</v>
      </c>
      <c r="N23" s="47"/>
      <c r="O23" s="48"/>
    </row>
    <row r="24" spans="1:15" x14ac:dyDescent="0.2">
      <c r="A24" s="34">
        <v>18</v>
      </c>
      <c r="B24" s="35" t="s">
        <v>40</v>
      </c>
      <c r="C24" s="49" t="s">
        <v>46</v>
      </c>
      <c r="D24" s="37">
        <f>VLOOKUP(C24,'[1]Вихідні дані'!$B$16:$C$234,2,0)</f>
        <v>491.65</v>
      </c>
      <c r="E24" s="46"/>
      <c r="F24" s="47"/>
      <c r="G24" s="47"/>
      <c r="H24" s="47"/>
      <c r="I24" s="47">
        <f>$D$24</f>
        <v>491.65</v>
      </c>
      <c r="J24" s="47"/>
      <c r="K24" s="47"/>
      <c r="L24" s="47"/>
      <c r="M24" s="47">
        <f>$D$24</f>
        <v>491.65</v>
      </c>
      <c r="N24" s="47"/>
      <c r="O24" s="48"/>
    </row>
    <row r="25" spans="1:15" x14ac:dyDescent="0.2">
      <c r="A25" s="34">
        <v>19</v>
      </c>
      <c r="B25" s="35" t="s">
        <v>40</v>
      </c>
      <c r="C25" s="49" t="s">
        <v>46</v>
      </c>
      <c r="D25" s="37">
        <f>VLOOKUP(C25,'[1]Вихідні дані'!$B$16:$C$234,2,0)</f>
        <v>491.65</v>
      </c>
      <c r="E25" s="46"/>
      <c r="F25" s="47"/>
      <c r="G25" s="47"/>
      <c r="H25" s="47"/>
      <c r="I25" s="47">
        <f>$D$25</f>
        <v>491.65</v>
      </c>
      <c r="J25" s="47"/>
      <c r="K25" s="47"/>
      <c r="L25" s="47"/>
      <c r="M25" s="47">
        <f>$D$25</f>
        <v>491.65</v>
      </c>
      <c r="N25" s="47"/>
      <c r="O25" s="48"/>
    </row>
    <row r="26" spans="1:15" x14ac:dyDescent="0.2">
      <c r="A26" s="34">
        <v>20</v>
      </c>
      <c r="B26" s="35" t="s">
        <v>47</v>
      </c>
      <c r="C26" s="49" t="s">
        <v>48</v>
      </c>
      <c r="D26" s="37">
        <f>VLOOKUP(C26,'[1]Вихідні дані'!$B$16:$C$234,2,0)</f>
        <v>98.78</v>
      </c>
      <c r="E26" s="46"/>
      <c r="F26" s="47"/>
      <c r="G26" s="47"/>
      <c r="H26" s="47">
        <f>$D$26</f>
        <v>98.78</v>
      </c>
      <c r="I26" s="47"/>
      <c r="J26" s="47"/>
      <c r="K26" s="47">
        <f>$D$26</f>
        <v>98.78</v>
      </c>
      <c r="L26" s="47"/>
      <c r="M26" s="47"/>
      <c r="N26" s="47">
        <f>$D$26</f>
        <v>98.78</v>
      </c>
      <c r="O26" s="48"/>
    </row>
    <row r="27" spans="1:15" x14ac:dyDescent="0.2">
      <c r="A27" s="34">
        <v>21</v>
      </c>
      <c r="B27" s="35" t="s">
        <v>49</v>
      </c>
      <c r="C27" s="49" t="s">
        <v>50</v>
      </c>
      <c r="D27" s="37">
        <f>VLOOKUP(C27,'[1]Вихідні дані'!$B$16:$C$234,2,0)</f>
        <v>180.62</v>
      </c>
      <c r="E27" s="46"/>
      <c r="F27" s="47"/>
      <c r="G27" s="47"/>
      <c r="H27" s="47"/>
      <c r="I27" s="47"/>
      <c r="J27" s="47"/>
      <c r="K27" s="47"/>
      <c r="L27" s="47"/>
      <c r="M27" s="47"/>
      <c r="N27" s="47"/>
      <c r="O27" s="48">
        <f>D27</f>
        <v>180.62</v>
      </c>
    </row>
    <row r="28" spans="1:15" x14ac:dyDescent="0.2">
      <c r="A28" s="34">
        <v>22</v>
      </c>
      <c r="B28" s="35" t="s">
        <v>51</v>
      </c>
      <c r="C28" s="49" t="s">
        <v>52</v>
      </c>
      <c r="D28" s="37">
        <f>VLOOKUP(C28,'[1]Вихідні дані'!$B$16:$C$234,2,0)</f>
        <v>162.85</v>
      </c>
      <c r="E28" s="46"/>
      <c r="F28" s="47"/>
      <c r="G28" s="47"/>
      <c r="H28" s="47"/>
      <c r="I28" s="47"/>
      <c r="J28" s="47"/>
      <c r="K28" s="47"/>
      <c r="L28" s="47"/>
      <c r="M28" s="47"/>
      <c r="N28" s="47"/>
      <c r="O28" s="48">
        <f>D28</f>
        <v>162.85</v>
      </c>
    </row>
    <row r="29" spans="1:15" x14ac:dyDescent="0.2">
      <c r="A29" s="34">
        <v>23</v>
      </c>
      <c r="B29" s="35" t="s">
        <v>53</v>
      </c>
      <c r="C29" s="49" t="s">
        <v>54</v>
      </c>
      <c r="D29" s="37">
        <f>VLOOKUP(C29,'[1]Вихідні дані'!$B$16:$C$234,2,0)</f>
        <v>72.12</v>
      </c>
      <c r="E29" s="46"/>
      <c r="F29" s="47"/>
      <c r="G29" s="47"/>
      <c r="H29" s="47"/>
      <c r="I29" s="47"/>
      <c r="J29" s="47"/>
      <c r="K29" s="47"/>
      <c r="L29" s="47"/>
      <c r="M29" s="47"/>
      <c r="N29" s="47"/>
      <c r="O29" s="48">
        <f>D29</f>
        <v>72.12</v>
      </c>
    </row>
    <row r="30" spans="1:15" ht="13.5" thickBot="1" x14ac:dyDescent="0.25">
      <c r="A30" s="50">
        <v>24</v>
      </c>
      <c r="B30" s="51" t="s">
        <v>55</v>
      </c>
      <c r="C30" s="52" t="s">
        <v>56</v>
      </c>
      <c r="D30" s="37">
        <f>VLOOKUP(C30,'[1]Вихідні дані'!$B$16:$C$234,2,0)</f>
        <v>136.63</v>
      </c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5">
        <f>D30</f>
        <v>136.63</v>
      </c>
    </row>
    <row r="31" spans="1:15" s="60" customFormat="1" ht="15.75" thickBot="1" x14ac:dyDescent="0.25">
      <c r="A31" s="56"/>
      <c r="B31" s="57" t="s">
        <v>57</v>
      </c>
      <c r="C31" s="27" t="s">
        <v>58</v>
      </c>
      <c r="D31" s="58"/>
      <c r="E31" s="59">
        <f>SUM(E7:E30)-E9</f>
        <v>998.51999999999987</v>
      </c>
      <c r="F31" s="59">
        <f t="shared" ref="F31:O31" si="5">SUM(F7:F30)-F9</f>
        <v>1559.94</v>
      </c>
      <c r="G31" s="59">
        <f t="shared" si="5"/>
        <v>1404.08</v>
      </c>
      <c r="H31" s="59">
        <f t="shared" si="5"/>
        <v>2464.7200000000003</v>
      </c>
      <c r="I31" s="59">
        <f t="shared" si="5"/>
        <v>7850.9299999999994</v>
      </c>
      <c r="J31" s="59">
        <f t="shared" si="5"/>
        <v>1404.08</v>
      </c>
      <c r="K31" s="59">
        <f t="shared" si="5"/>
        <v>2637.98</v>
      </c>
      <c r="L31" s="59">
        <f t="shared" si="5"/>
        <v>1386.6799999999998</v>
      </c>
      <c r="M31" s="59">
        <f t="shared" si="5"/>
        <v>7868.329999999999</v>
      </c>
      <c r="N31" s="59">
        <f t="shared" si="5"/>
        <v>2464.7200000000003</v>
      </c>
      <c r="O31" s="59">
        <f t="shared" si="5"/>
        <v>1956.3000000000002</v>
      </c>
    </row>
    <row r="32" spans="1:15" s="60" customFormat="1" ht="30.75" customHeight="1" thickBot="1" x14ac:dyDescent="0.25">
      <c r="A32" s="61"/>
      <c r="B32" s="62" t="s">
        <v>57</v>
      </c>
      <c r="C32" s="32" t="s">
        <v>19</v>
      </c>
      <c r="D32" s="63"/>
      <c r="E32" s="64">
        <f>SUM(E7:E30)-E8</f>
        <v>1134.2199999999998</v>
      </c>
      <c r="F32" s="64">
        <f t="shared" ref="F32:O32" si="6">SUM(F7:F30)-F8</f>
        <v>1695.6399999999999</v>
      </c>
      <c r="G32" s="64">
        <f t="shared" si="6"/>
        <v>1539.78</v>
      </c>
      <c r="H32" s="64">
        <f t="shared" si="6"/>
        <v>2600.42</v>
      </c>
      <c r="I32" s="64">
        <f t="shared" si="6"/>
        <v>7986.63</v>
      </c>
      <c r="J32" s="64">
        <f t="shared" si="6"/>
        <v>1539.78</v>
      </c>
      <c r="K32" s="64">
        <f t="shared" si="6"/>
        <v>2773.68</v>
      </c>
      <c r="L32" s="64">
        <f t="shared" si="6"/>
        <v>1522.3799999999999</v>
      </c>
      <c r="M32" s="64">
        <f t="shared" si="6"/>
        <v>8004.03</v>
      </c>
      <c r="N32" s="64">
        <f t="shared" si="6"/>
        <v>2600.42</v>
      </c>
      <c r="O32" s="64">
        <f t="shared" si="6"/>
        <v>2092</v>
      </c>
    </row>
    <row r="34" spans="2:15" ht="15" x14ac:dyDescent="0.25">
      <c r="B34" s="65" t="s">
        <v>59</v>
      </c>
    </row>
    <row r="35" spans="2:15" ht="15" x14ac:dyDescent="0.25">
      <c r="B35" s="66" t="s">
        <v>60</v>
      </c>
    </row>
    <row r="36" spans="2:15" ht="15" x14ac:dyDescent="0.25">
      <c r="B36" s="66" t="s">
        <v>61</v>
      </c>
    </row>
    <row r="37" spans="2:15" ht="15" x14ac:dyDescent="0.25">
      <c r="B37" s="66" t="s">
        <v>62</v>
      </c>
      <c r="C37" s="66"/>
      <c r="D37" s="66"/>
      <c r="E37" s="66"/>
      <c r="F37" s="67"/>
    </row>
    <row r="38" spans="2:15" ht="15" x14ac:dyDescent="0.25">
      <c r="B38" s="68" t="s">
        <v>63</v>
      </c>
    </row>
    <row r="39" spans="2:15" ht="15" x14ac:dyDescent="0.25">
      <c r="B39" s="68"/>
    </row>
    <row r="40" spans="2:15" ht="15" x14ac:dyDescent="0.25">
      <c r="B40" s="68"/>
    </row>
    <row r="41" spans="2:15" ht="15.75" hidden="1" x14ac:dyDescent="0.2">
      <c r="B41" s="69" t="s">
        <v>64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</row>
    <row r="42" spans="2:15" ht="51.75" hidden="1" customHeight="1" x14ac:dyDescent="0.2">
      <c r="B42" s="70" t="s">
        <v>65</v>
      </c>
      <c r="C42" s="71" t="s">
        <v>66</v>
      </c>
      <c r="D42" s="72" t="s">
        <v>67</v>
      </c>
      <c r="E42" s="73"/>
      <c r="F42" s="74"/>
    </row>
    <row r="43" spans="2:15" ht="15" hidden="1" x14ac:dyDescent="0.2">
      <c r="B43" s="31" t="s">
        <v>68</v>
      </c>
      <c r="C43" s="75" t="s">
        <v>69</v>
      </c>
      <c r="D43" s="76">
        <f>VLOOKUP(C43,'[1]Вихідні дані'!$B$5:$C$4978,2,0)</f>
        <v>736.56</v>
      </c>
      <c r="E43" s="77"/>
      <c r="F43" s="78"/>
    </row>
    <row r="44" spans="2:15" ht="15" hidden="1" x14ac:dyDescent="0.2">
      <c r="B44" s="35" t="s">
        <v>70</v>
      </c>
      <c r="C44" s="49" t="s">
        <v>71</v>
      </c>
      <c r="D44" s="79">
        <f>VLOOKUP(C44,'[1]Вихідні дані'!$B$5:$C$4978,2,0)</f>
        <v>902.34</v>
      </c>
      <c r="E44" s="77"/>
      <c r="F44" s="78"/>
    </row>
    <row r="45" spans="2:15" ht="15" hidden="1" x14ac:dyDescent="0.2">
      <c r="B45" s="35" t="s">
        <v>72</v>
      </c>
      <c r="C45" s="49" t="s">
        <v>73</v>
      </c>
      <c r="D45" s="79">
        <f>VLOOKUP(C45,'[1]Вихідні дані'!$B$5:$C$4978,2,0)</f>
        <v>208.38</v>
      </c>
      <c r="E45" s="77"/>
      <c r="F45" s="78"/>
    </row>
    <row r="46" spans="2:15" ht="15" hidden="1" x14ac:dyDescent="0.2">
      <c r="B46" s="35" t="s">
        <v>74</v>
      </c>
      <c r="C46" s="49" t="s">
        <v>75</v>
      </c>
      <c r="D46" s="79">
        <f>VLOOKUP(C46,'[1]Вихідні дані'!$B$5:$C$4978,2,0)</f>
        <v>644.58000000000004</v>
      </c>
      <c r="E46" s="77"/>
      <c r="F46" s="78"/>
    </row>
    <row r="47" spans="2:15" ht="15" hidden="1" x14ac:dyDescent="0.2">
      <c r="B47" s="35" t="s">
        <v>76</v>
      </c>
      <c r="C47" s="49" t="s">
        <v>77</v>
      </c>
      <c r="D47" s="79">
        <f>VLOOKUP(C47,'[1]Вихідні дані'!$B$5:$C$4978,2,0)</f>
        <v>26.22</v>
      </c>
      <c r="E47" s="77"/>
      <c r="F47" s="78"/>
    </row>
    <row r="48" spans="2:15" ht="15" hidden="1" x14ac:dyDescent="0.2">
      <c r="B48" s="35" t="s">
        <v>78</v>
      </c>
      <c r="C48" s="49" t="s">
        <v>79</v>
      </c>
      <c r="D48" s="79">
        <f>VLOOKUP(C48,'[1]Вихідні дані'!$B$5:$C$4978,2,0)</f>
        <v>13.32</v>
      </c>
      <c r="E48" s="77"/>
      <c r="F48" s="78"/>
    </row>
    <row r="49" spans="2:6" ht="15" hidden="1" x14ac:dyDescent="0.2">
      <c r="B49" s="35" t="s">
        <v>80</v>
      </c>
      <c r="C49" s="49" t="s">
        <v>81</v>
      </c>
      <c r="D49" s="79">
        <f>VLOOKUP(C49,'[1]Вихідні дані'!$B$5:$C$4978,2,0)</f>
        <v>469.56</v>
      </c>
      <c r="E49" s="77"/>
      <c r="F49" s="78"/>
    </row>
    <row r="50" spans="2:6" ht="15" hidden="1" x14ac:dyDescent="0.2">
      <c r="B50" s="35" t="s">
        <v>82</v>
      </c>
      <c r="C50" s="49" t="s">
        <v>83</v>
      </c>
      <c r="D50" s="79">
        <f>VLOOKUP(C50,'[1]Вихідні дані'!$B$5:$C$4978,2,0)</f>
        <v>133.08000000000001</v>
      </c>
      <c r="E50" s="77"/>
      <c r="F50" s="78"/>
    </row>
    <row r="51" spans="2:6" ht="15" hidden="1" x14ac:dyDescent="0.2">
      <c r="B51" s="35" t="s">
        <v>84</v>
      </c>
      <c r="C51" s="49" t="s">
        <v>85</v>
      </c>
      <c r="D51" s="79">
        <f>VLOOKUP(C51,'[1]Вихідні дані'!$B$5:$C$4978,2,0)</f>
        <v>2439.9</v>
      </c>
      <c r="E51" s="77"/>
      <c r="F51" s="78"/>
    </row>
    <row r="52" spans="2:6" ht="15" hidden="1" x14ac:dyDescent="0.2">
      <c r="B52" s="35" t="s">
        <v>86</v>
      </c>
      <c r="C52" s="49" t="s">
        <v>87</v>
      </c>
      <c r="D52" s="79">
        <f>VLOOKUP(C52,'[1]Вихідні дані'!$B$5:$C$4978,2,0)</f>
        <v>548.76</v>
      </c>
      <c r="E52" s="77"/>
      <c r="F52" s="78"/>
    </row>
    <row r="53" spans="2:6" ht="15" hidden="1" x14ac:dyDescent="0.2">
      <c r="B53" s="35" t="s">
        <v>88</v>
      </c>
      <c r="C53" s="49" t="s">
        <v>89</v>
      </c>
      <c r="D53" s="79">
        <f>VLOOKUP(C53,'[1]Вихідні дані'!$B$5:$C$4978,2,0)</f>
        <v>284.39999999999998</v>
      </c>
      <c r="E53" s="77"/>
      <c r="F53" s="78"/>
    </row>
    <row r="54" spans="2:6" ht="15.75" hidden="1" thickBot="1" x14ac:dyDescent="0.25">
      <c r="B54" s="51" t="s">
        <v>90</v>
      </c>
      <c r="C54" s="52" t="s">
        <v>91</v>
      </c>
      <c r="D54" s="80">
        <f>VLOOKUP(C54,'[1]Вихідні дані'!$B$5:$C$4978,2,0)</f>
        <v>930.9</v>
      </c>
      <c r="E54" s="77"/>
      <c r="F54" s="78"/>
    </row>
    <row r="55" spans="2:6" hidden="1" x14ac:dyDescent="0.2"/>
    <row r="56" spans="2:6" ht="15" hidden="1" x14ac:dyDescent="0.25">
      <c r="B56" s="66" t="s">
        <v>92</v>
      </c>
      <c r="C56" s="66"/>
      <c r="D56" s="66"/>
    </row>
    <row r="57" spans="2:6" hidden="1" x14ac:dyDescent="0.2"/>
  </sheetData>
  <mergeCells count="7">
    <mergeCell ref="B41:O41"/>
    <mergeCell ref="B2:O2"/>
    <mergeCell ref="A4:A5"/>
    <mergeCell ref="B4:B5"/>
    <mergeCell ref="C4:C5"/>
    <mergeCell ref="D4:D5"/>
    <mergeCell ref="A8:A9"/>
  </mergeCells>
  <hyperlinks>
    <hyperlink ref="C44" r:id="rId1" display="http://www.ad-k.ru/catalog?page=shop.product_details&amp;flypage=flypage.tpl&amp;product_id=1048&amp;category_id=25"/>
    <hyperlink ref="C53" r:id="rId2" display="https://www.google.ru/url?sa=t&amp;rct=j&amp;q=&amp;esrc=s&amp;source=web&amp;cd=3&amp;cad=rja&amp;ved=0CEQQFjAC&amp;url=http%3A%2F%2Fwww.ad-k.ru%2Fcatalog%3Fpage%3Dshop.product_details%26flypage%3Dflypage.tpl%26product_id%3D1072%26category_id%3D26&amp;ei=L61eUeDkMcbVtQb_-4CwDw&amp;usg=AFQjCNF58X7JPWRtMh-5dcVh5rcNapUayA&amp;sig2=0_W-hXHeVRSx6-psnLn96Q&amp;bvm=bv.44770516,d.Yms"/>
  </hyperlinks>
  <pageMargins left="0.74803149606299213" right="0.74803149606299213" top="0.98425196850393704" bottom="0.98425196850393704" header="0.51181102362204722" footer="0.51181102362204722"/>
  <pageSetup paperSize="9" scale="78" orientation="landscape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B11 Eastar 2.0_МТ ТО Acteco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yaroshevska</dc:creator>
  <cp:lastModifiedBy>yaroshevska</cp:lastModifiedBy>
  <dcterms:created xsi:type="dcterms:W3CDTF">2017-07-28T10:18:32Z</dcterms:created>
  <dcterms:modified xsi:type="dcterms:W3CDTF">2017-07-28T10:19:02Z</dcterms:modified>
</cp:coreProperties>
</file>